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drawings/drawing5.xml" ContentType="application/vnd.openxmlformats-officedocument.drawing+xml"/>
  <Override PartName="/xl/tables/table5.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6.xml" ContentType="application/vnd.openxmlformats-officedocument.spreadsheetml.table+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tables/table7.xml" ContentType="application/vnd.openxmlformats-officedocument.spreadsheetml.table+xml"/>
  <Override PartName="/xl/drawings/drawing12.xml" ContentType="application/vnd.openxmlformats-officedocument.drawing+xml"/>
  <Override PartName="/xl/drawings/drawing13.xml" ContentType="application/vnd.openxmlformats-officedocument.drawing+xml"/>
  <Override PartName="/xl/tables/table8.xml" ContentType="application/vnd.openxmlformats-officedocument.spreadsheetml.table+xml"/>
  <Override PartName="/xl/drawings/drawing14.xml" ContentType="application/vnd.openxmlformats-officedocument.drawing+xml"/>
  <Override PartName="/xl/tables/table9.xml" ContentType="application/vnd.openxmlformats-officedocument.spreadsheetml.table+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https://d.docs.live.net/b2fb23b9d9281326/1 - Wedding Celebrant/Wedding Planner Software/"/>
    </mc:Choice>
  </mc:AlternateContent>
  <xr:revisionPtr revIDLastSave="66" documentId="8_{5D59248E-286B-4A6C-8838-DF6463B2E5DB}" xr6:coauthVersionLast="45" xr6:coauthVersionMax="45" xr10:uidLastSave="{FB59410E-81DF-4176-8E1D-1EBD74B1849D}"/>
  <bookViews>
    <workbookView xWindow="-93" yWindow="-93" windowWidth="18426" windowHeight="11746" tabRatio="829" activeTab="1" xr2:uid="{00000000-000D-0000-FFFF-FFFF00000000}"/>
  </bookViews>
  <sheets>
    <sheet name="Start" sheetId="22" r:id="rId1"/>
    <sheet name="Sections" sheetId="1" r:id="rId2"/>
    <sheet name="To-do" sheetId="2" r:id="rId3"/>
    <sheet name="Coordination" sheetId="3" r:id="rId4"/>
    <sheet name="Schedule" sheetId="4" r:id="rId5"/>
    <sheet name="Budget estimator" sheetId="5" r:id="rId6"/>
    <sheet name="Detailed budget" sheetId="6" r:id="rId7"/>
    <sheet name="Guest list" sheetId="7" r:id="rId8"/>
    <sheet name="Invitations" sheetId="8" r:id="rId9"/>
    <sheet name="Seating chart" sheetId="9" r:id="rId10"/>
    <sheet name="Venue" sheetId="11" r:id="rId11"/>
    <sheet name="Gifts" sheetId="10" r:id="rId12"/>
    <sheet name="Hotel" sheetId="12" r:id="rId13"/>
    <sheet name="Attire" sheetId="13" r:id="rId14"/>
    <sheet name="Hair &amp; makeup" sheetId="14" r:id="rId15"/>
    <sheet name="Flowers" sheetId="15" r:id="rId16"/>
    <sheet name="Cake" sheetId="16" r:id="rId17"/>
    <sheet name="Caterer" sheetId="17" r:id="rId18"/>
    <sheet name="Photographer" sheetId="18" r:id="rId19"/>
    <sheet name="Videographer" sheetId="19" r:id="rId20"/>
    <sheet name="Entertainment" sheetId="20" r:id="rId21"/>
    <sheet name="Music" sheetId="21" r:id="rId22"/>
  </sheets>
  <externalReferences>
    <externalReference r:id="rId23"/>
  </externalReferences>
  <definedNames>
    <definedName name="_xlnm._FilterDatabase" localSheetId="7" hidden="1">'Guest list'!$B$7:$R$152</definedName>
    <definedName name="_xlnm._FilterDatabase" localSheetId="2" hidden="1">'To-do'!$B$8:$E$53</definedName>
    <definedName name="AdditionalPeople" localSheetId="14">'Hair &amp; makeup'!$C$6</definedName>
    <definedName name="Brides" localSheetId="14">'Hair &amp; makeup'!$C$5</definedName>
    <definedName name="DinnerGuests" localSheetId="17">Caterer!$D$5</definedName>
    <definedName name="HairHours" localSheetId="14">'Hair &amp; makeup'!$E$5</definedName>
    <definedName name="TotalBouquets" localSheetId="15">Flowers!$C$5</definedName>
    <definedName name="TotalBoutineers" localSheetId="15">Flowers!$C$6</definedName>
    <definedName name="TotalBudget" localSheetId="0">'[1]Budget estimator'!$C$7</definedName>
    <definedName name="TotalBudget">'Budget estimator'!$C$7</definedName>
    <definedName name="TotalInvitations" localSheetId="8">Invitations!$C$5</definedName>
    <definedName name="TotalPlacecards" localSheetId="8">Invitations!$E$6</definedName>
    <definedName name="TotalPrograms" localSheetId="8">Invitations!$C$6</definedName>
    <definedName name="TotalRSVPs" localSheetId="8">Invitations!$E$5</definedName>
    <definedName name="TotalSlices" localSheetId="16">Cake!$D$5</definedName>
    <definedName name="TotalThankyous" localSheetId="8">Invitations!$H$5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9" i="18" l="1"/>
  <c r="I18" i="18"/>
  <c r="I17" i="18"/>
  <c r="I16" i="18"/>
  <c r="I15" i="18"/>
  <c r="I14" i="18"/>
  <c r="I13" i="18"/>
  <c r="I12" i="18"/>
  <c r="I11" i="18"/>
  <c r="I10" i="18"/>
  <c r="I9" i="18"/>
  <c r="I8" i="18"/>
  <c r="H20" i="17"/>
  <c r="H19" i="17"/>
  <c r="H18" i="17"/>
  <c r="H17" i="17"/>
  <c r="H16" i="17"/>
  <c r="H15" i="17"/>
  <c r="H14" i="17"/>
  <c r="H13" i="17"/>
  <c r="H12" i="17"/>
  <c r="H11" i="17"/>
  <c r="H10" i="17"/>
  <c r="H9" i="17"/>
  <c r="H20" i="16"/>
  <c r="H19" i="16"/>
  <c r="H18" i="16"/>
  <c r="H17" i="16"/>
  <c r="H16" i="16"/>
  <c r="H15" i="16"/>
  <c r="H14" i="16"/>
  <c r="H13" i="16"/>
  <c r="H12" i="16"/>
  <c r="H11" i="16"/>
  <c r="H10" i="16"/>
  <c r="H9" i="16"/>
  <c r="J21" i="15"/>
  <c r="J20" i="15"/>
  <c r="J19" i="15"/>
  <c r="J18" i="15"/>
  <c r="J17" i="15"/>
  <c r="J16" i="15"/>
  <c r="J15" i="15"/>
  <c r="J14" i="15"/>
  <c r="J13" i="15"/>
  <c r="J12" i="15"/>
  <c r="J11" i="15"/>
  <c r="J10" i="15"/>
  <c r="O26" i="14"/>
  <c r="L26" i="14"/>
  <c r="I26" i="14"/>
  <c r="O25" i="14"/>
  <c r="L25" i="14"/>
  <c r="I25" i="14"/>
  <c r="O24" i="14"/>
  <c r="L24" i="14"/>
  <c r="I24" i="14"/>
  <c r="O23" i="14"/>
  <c r="L23" i="14"/>
  <c r="I23" i="14"/>
  <c r="O22" i="14"/>
  <c r="L22" i="14"/>
  <c r="I22" i="14"/>
  <c r="L21" i="14"/>
  <c r="I21" i="14"/>
  <c r="O18" i="14"/>
  <c r="L18" i="14"/>
  <c r="I18" i="14"/>
  <c r="O17" i="14"/>
  <c r="L17" i="14"/>
  <c r="I17" i="14"/>
  <c r="O16" i="14"/>
  <c r="L16" i="14"/>
  <c r="I16" i="14"/>
  <c r="O15" i="14"/>
  <c r="L15" i="14"/>
  <c r="I15" i="14"/>
  <c r="O14" i="14"/>
  <c r="L14" i="14"/>
  <c r="I14" i="14"/>
  <c r="O13" i="14"/>
  <c r="L13" i="14"/>
  <c r="I13" i="14"/>
  <c r="O12" i="14"/>
  <c r="L12" i="14"/>
  <c r="I12" i="14"/>
  <c r="O11" i="14"/>
  <c r="L11" i="14"/>
  <c r="I11" i="14"/>
  <c r="L10" i="14"/>
  <c r="I10" i="14"/>
  <c r="I18" i="10"/>
  <c r="I17" i="10"/>
  <c r="I16" i="10"/>
  <c r="I15" i="10"/>
  <c r="I12" i="10"/>
  <c r="I11" i="10"/>
  <c r="I10" i="10"/>
  <c r="I9" i="10"/>
  <c r="I8" i="10"/>
  <c r="J31" i="9"/>
  <c r="I31" i="9"/>
  <c r="H31" i="9"/>
  <c r="G31" i="9"/>
  <c r="F31" i="9"/>
  <c r="E31" i="9"/>
  <c r="D31" i="9"/>
  <c r="C31" i="9"/>
  <c r="B31" i="9"/>
  <c r="J18" i="9"/>
  <c r="I18" i="9"/>
  <c r="H18" i="9"/>
  <c r="G18" i="9"/>
  <c r="F18" i="9"/>
  <c r="E18" i="9"/>
  <c r="D18" i="9"/>
  <c r="J5" i="9" s="1"/>
  <c r="C18" i="9"/>
  <c r="B18" i="9"/>
  <c r="P21" i="8"/>
  <c r="O21" i="8"/>
  <c r="M21" i="8"/>
  <c r="K21" i="8"/>
  <c r="I21" i="8"/>
  <c r="G21" i="8"/>
  <c r="P20" i="8"/>
  <c r="O20" i="8"/>
  <c r="M20" i="8"/>
  <c r="K20" i="8"/>
  <c r="I20" i="8"/>
  <c r="G20" i="8"/>
  <c r="P19" i="8"/>
  <c r="O19" i="8"/>
  <c r="M19" i="8"/>
  <c r="K19" i="8"/>
  <c r="I19" i="8"/>
  <c r="G19" i="8"/>
  <c r="P18" i="8"/>
  <c r="O18" i="8"/>
  <c r="M18" i="8"/>
  <c r="K18" i="8"/>
  <c r="I18" i="8"/>
  <c r="G18" i="8"/>
  <c r="P17" i="8"/>
  <c r="O17" i="8"/>
  <c r="M17" i="8"/>
  <c r="K17" i="8"/>
  <c r="I17" i="8"/>
  <c r="G17" i="8"/>
  <c r="P16" i="8"/>
  <c r="O16" i="8"/>
  <c r="M16" i="8"/>
  <c r="K16" i="8"/>
  <c r="I16" i="8"/>
  <c r="G16" i="8"/>
  <c r="P15" i="8"/>
  <c r="O15" i="8"/>
  <c r="M15" i="8"/>
  <c r="K15" i="8"/>
  <c r="I15" i="8"/>
  <c r="G15" i="8"/>
  <c r="P14" i="8"/>
  <c r="O14" i="8"/>
  <c r="M14" i="8"/>
  <c r="K14" i="8"/>
  <c r="I14" i="8"/>
  <c r="G14" i="8"/>
  <c r="P13" i="8"/>
  <c r="O13" i="8"/>
  <c r="M13" i="8"/>
  <c r="K13" i="8"/>
  <c r="I13" i="8"/>
  <c r="G13" i="8"/>
  <c r="P12" i="8"/>
  <c r="O12" i="8"/>
  <c r="M12" i="8"/>
  <c r="K12" i="8"/>
  <c r="I12" i="8"/>
  <c r="G12" i="8"/>
  <c r="P11" i="8"/>
  <c r="O11" i="8"/>
  <c r="M11" i="8"/>
  <c r="K11" i="8"/>
  <c r="I11" i="8"/>
  <c r="G11" i="8"/>
  <c r="P10" i="8"/>
  <c r="O10" i="8"/>
  <c r="M10" i="8"/>
  <c r="K10" i="8"/>
  <c r="I10" i="8"/>
  <c r="G10" i="8"/>
  <c r="D102" i="6"/>
  <c r="C102" i="6"/>
  <c r="B102" i="6"/>
  <c r="B97" i="6"/>
  <c r="D95" i="6"/>
  <c r="C95" i="6"/>
  <c r="B95" i="6"/>
  <c r="B90" i="6"/>
  <c r="D88" i="6"/>
  <c r="C88" i="6"/>
  <c r="B88" i="6"/>
  <c r="B82" i="6"/>
  <c r="D80" i="6"/>
  <c r="C80" i="6"/>
  <c r="B80" i="6"/>
  <c r="B75" i="6"/>
  <c r="D73" i="6"/>
  <c r="C73" i="6"/>
  <c r="B73" i="6"/>
  <c r="B69" i="6"/>
  <c r="D67" i="6"/>
  <c r="C67" i="6"/>
  <c r="B67" i="6"/>
  <c r="B62" i="6"/>
  <c r="D60" i="6"/>
  <c r="C60" i="6"/>
  <c r="B60" i="6"/>
  <c r="B56" i="6"/>
  <c r="D54" i="6"/>
  <c r="C54" i="6"/>
  <c r="B54" i="6"/>
  <c r="B50" i="6"/>
  <c r="D48" i="6"/>
  <c r="C48" i="6"/>
  <c r="B48" i="6"/>
  <c r="B43" i="6"/>
  <c r="D41" i="6"/>
  <c r="C41" i="6"/>
  <c r="B41" i="6"/>
  <c r="B36" i="6"/>
  <c r="D34" i="6"/>
  <c r="C34" i="6"/>
  <c r="B34" i="6"/>
  <c r="B28" i="6"/>
  <c r="D26" i="6"/>
  <c r="C26" i="6"/>
  <c r="B26" i="6"/>
  <c r="B20" i="6"/>
  <c r="D18" i="6"/>
  <c r="C18" i="6"/>
  <c r="B18" i="6"/>
  <c r="B13" i="6"/>
  <c r="D11" i="6"/>
  <c r="C11" i="6"/>
  <c r="B11" i="6"/>
  <c r="B6" i="6"/>
  <c r="E28" i="5"/>
  <c r="E27" i="5"/>
  <c r="E26" i="5"/>
  <c r="E25" i="5"/>
  <c r="E24" i="5"/>
  <c r="D24" i="5"/>
  <c r="E23" i="5"/>
  <c r="D23" i="5"/>
  <c r="E22" i="5"/>
  <c r="D22" i="5"/>
  <c r="E21" i="5"/>
  <c r="D21" i="5"/>
  <c r="E20" i="5"/>
  <c r="D20" i="5"/>
  <c r="E19" i="5"/>
  <c r="D19" i="5"/>
  <c r="E18" i="5"/>
  <c r="D18" i="5"/>
  <c r="E17" i="5"/>
  <c r="D17" i="5"/>
  <c r="E16" i="5"/>
  <c r="D16" i="5"/>
  <c r="E15" i="5"/>
  <c r="D15" i="5"/>
  <c r="E14" i="5"/>
  <c r="D14" i="5"/>
  <c r="E13" i="5"/>
  <c r="D13" i="5"/>
  <c r="E12" i="5"/>
  <c r="D12" i="5"/>
  <c r="E11" i="5"/>
  <c r="D11" i="5"/>
  <c r="C10" i="5"/>
  <c r="C13" i="1"/>
  <c r="O21" i="14" l="1"/>
  <c r="O10" i="14"/>
  <c r="D10" i="5"/>
  <c r="E10" i="5"/>
</calcChain>
</file>

<file path=xl/sharedStrings.xml><?xml version="1.0" encoding="utf-8"?>
<sst xmlns="http://schemas.openxmlformats.org/spreadsheetml/2006/main" count="542" uniqueCount="287">
  <si>
    <t>Eugene Matthias</t>
  </si>
  <si>
    <t xml:space="preserve">Eugene Matthias - www.eugenematthiasweddings.com.  </t>
  </si>
  <si>
    <t>Mobile: 07730 111111</t>
  </si>
  <si>
    <t>Professional Wedding Planner</t>
  </si>
  <si>
    <t>Sections</t>
  </si>
  <si>
    <t xml:space="preserve">The complete wedding planner is for professional wedding consultants or planners, making  wedding planning easier by keeping all information in one place. Track to-dos, compare vendors, monitor your budget, and plan the ceremony.
Each sheet tab is organised by category. You can fill them out in any order you wish. Feel free to add, delete, or customise each one based on your specific needs.
Collaborate with friends and family by sharing this sheet with them. </t>
  </si>
  <si>
    <t>OVERVIEW</t>
  </si>
  <si>
    <t>STYLE</t>
  </si>
  <si>
    <t>To-do</t>
  </si>
  <si>
    <t>Attire</t>
  </si>
  <si>
    <t>Coordination</t>
  </si>
  <si>
    <t>Hair &amp; makeup</t>
  </si>
  <si>
    <t>Wedding day schedule</t>
  </si>
  <si>
    <t>Flowers</t>
  </si>
  <si>
    <t>BUDGETS</t>
  </si>
  <si>
    <t>FOOD</t>
  </si>
  <si>
    <t>Budget estimator</t>
  </si>
  <si>
    <t>Wedding cake</t>
  </si>
  <si>
    <t>Detailed budget</t>
  </si>
  <si>
    <t>Caterer</t>
  </si>
  <si>
    <t>GUESTS</t>
  </si>
  <si>
    <t>PHOTOGRAPHY</t>
  </si>
  <si>
    <t>NOTE</t>
  </si>
  <si>
    <t>Guest list</t>
  </si>
  <si>
    <t>Photographer</t>
  </si>
  <si>
    <t>Some cells contain formulas. Try not to edit them; they'll recalculate automatically based on other values you've entered.</t>
  </si>
  <si>
    <t>Invitations</t>
  </si>
  <si>
    <t>Videographer</t>
  </si>
  <si>
    <t>Seating chart</t>
  </si>
  <si>
    <t>ENTERTAINMENT</t>
  </si>
  <si>
    <t>Gifts</t>
  </si>
  <si>
    <t>Entertainment</t>
  </si>
  <si>
    <t>Congratulations, and have fun planning your big day!</t>
  </si>
  <si>
    <t>LOCATIONS</t>
  </si>
  <si>
    <t>Music</t>
  </si>
  <si>
    <t>Venue</t>
  </si>
  <si>
    <t>Hotel</t>
  </si>
  <si>
    <t xml:space="preserve">Eugene Matthias - www.eugenematthiasweddings.com </t>
  </si>
  <si>
    <t>Mobile 07730 111111</t>
  </si>
  <si>
    <t>To-do list</t>
  </si>
  <si>
    <t>To do</t>
  </si>
  <si>
    <t>Due date</t>
  </si>
  <si>
    <t>Progress</t>
  </si>
  <si>
    <t>Notes</t>
  </si>
  <si>
    <t>Find your perfect partner</t>
  </si>
  <si>
    <t>Done</t>
  </si>
  <si>
    <t>Change the formatting of 'Done' items under the 'Format &gt; Conditional formatting...' menu on the web.</t>
  </si>
  <si>
    <t>Start entering guest list</t>
  </si>
  <si>
    <t>Today</t>
  </si>
  <si>
    <t>In progress</t>
  </si>
  <si>
    <t>You can add or remove 'Progress' options under the 'Data &gt; Validation...' menu on the web.</t>
  </si>
  <si>
    <t>Fill out budget planning &amp; tracking estimates</t>
  </si>
  <si>
    <t>Not started</t>
  </si>
  <si>
    <t>Collect addresses for invitations</t>
  </si>
  <si>
    <t>Create a wedding website for guests</t>
  </si>
  <si>
    <t>Interview photographers</t>
  </si>
  <si>
    <t>Pick out caterer</t>
  </si>
  <si>
    <t>Next month</t>
  </si>
  <si>
    <t>Pick out reception location</t>
  </si>
  <si>
    <t>Eugene Matthias - www.magictoastmaster.com - Mobile: 07730 111111</t>
  </si>
  <si>
    <t>List roles that can be done by friends or professionals, such as a wedding coordinator, officiant, or MC.</t>
  </si>
  <si>
    <t>Name</t>
  </si>
  <si>
    <t>Role</t>
  </si>
  <si>
    <t>Phone #</t>
  </si>
  <si>
    <t>Email</t>
  </si>
  <si>
    <t>Website</t>
  </si>
  <si>
    <t>Cost</t>
  </si>
  <si>
    <t>First Last</t>
  </si>
  <si>
    <t>Wedding coordinator</t>
  </si>
  <si>
    <t>01234 456 789</t>
  </si>
  <si>
    <t>email@email.com</t>
  </si>
  <si>
    <t>website.com</t>
  </si>
  <si>
    <t>Item</t>
  </si>
  <si>
    <t>Enter your estimates for each category below. You can add, remove, or customise any categories that don't apply.</t>
  </si>
  <si>
    <t>Totals will be calculated for you automatically. 'Actual' amounts are pulled from the 'Detailed budget' tab.</t>
  </si>
  <si>
    <t>Total budget:</t>
  </si>
  <si>
    <t>Estimate</t>
  </si>
  <si>
    <t>Actual</t>
  </si>
  <si>
    <t>% of budget</t>
  </si>
  <si>
    <t>Totals</t>
  </si>
  <si>
    <t>Ceremony</t>
  </si>
  <si>
    <t>Reception</t>
  </si>
  <si>
    <t>Printed materials</t>
  </si>
  <si>
    <t>Gifts/favours</t>
  </si>
  <si>
    <t>Rings</t>
  </si>
  <si>
    <t>Cake</t>
  </si>
  <si>
    <t>Caterer &amp; drinks</t>
  </si>
  <si>
    <t>Photography</t>
  </si>
  <si>
    <t>Misc</t>
  </si>
  <si>
    <t>Custom category 1</t>
  </si>
  <si>
    <t>Custom category 2</t>
  </si>
  <si>
    <t>Custom category 3</t>
  </si>
  <si>
    <t>Custom category 4</t>
  </si>
  <si>
    <t>After filling out the 'Budget estimator' tab, plan and track a more detailed breakdown by filling out the 'Estimated' and 'Actual' amounts here.
The 'Planned budget' , 'Estimated total', and 'Actual total' will automatically calculate for you.</t>
  </si>
  <si>
    <t>Estimated</t>
  </si>
  <si>
    <t>Decorations/accessories</t>
  </si>
  <si>
    <t>Location fee</t>
  </si>
  <si>
    <t>Planned budget</t>
  </si>
  <si>
    <t>Estimated total</t>
  </si>
  <si>
    <t>Actual total</t>
  </si>
  <si>
    <t>Decorations</t>
  </si>
  <si>
    <t>Parking/transportation</t>
  </si>
  <si>
    <t>Save-the-dates</t>
  </si>
  <si>
    <t>Wedding programs</t>
  </si>
  <si>
    <t>Attendant gifts</t>
  </si>
  <si>
    <t>Favours</t>
  </si>
  <si>
    <t>Parent gifts</t>
  </si>
  <si>
    <t>Addt'l costs</t>
  </si>
  <si>
    <t>Wedding attire</t>
  </si>
  <si>
    <t>Alterations</t>
  </si>
  <si>
    <t>Wedding rings</t>
  </si>
  <si>
    <t>Hair/makeup</t>
  </si>
  <si>
    <t>Bouquets</t>
  </si>
  <si>
    <t>Decorations/centerpieces</t>
  </si>
  <si>
    <t>Cake + cutting fee</t>
  </si>
  <si>
    <t>Food + servers</t>
  </si>
  <si>
    <t>Drinks + bartenders</t>
  </si>
  <si>
    <t>Extra prints</t>
  </si>
  <si>
    <t xml:space="preserve">Ceremony </t>
  </si>
  <si>
    <t>Coordinator</t>
  </si>
  <si>
    <t>Misc. items</t>
  </si>
  <si>
    <t>Customise your guest list by adding new columns and rows. You can relabel or delete any sections you don't need.</t>
  </si>
  <si>
    <t>CONTACT INFO</t>
  </si>
  <si>
    <t>INVITATIONS</t>
  </si>
  <si>
    <t>WEDDING</t>
  </si>
  <si>
    <t>REHEARSAL</t>
  </si>
  <si>
    <t>DETAILS</t>
  </si>
  <si>
    <t>First Name(s)</t>
  </si>
  <si>
    <t>Last Name(s)</t>
  </si>
  <si>
    <t>Address</t>
  </si>
  <si>
    <t>Invited by...</t>
  </si>
  <si>
    <t>Save the date</t>
  </si>
  <si>
    <t>Invitation</t>
  </si>
  <si>
    <t>Response</t>
  </si>
  <si>
    <t>Attending</t>
  </si>
  <si>
    <t>Children</t>
  </si>
  <si>
    <t># Invited</t>
  </si>
  <si>
    <t>Going</t>
  </si>
  <si>
    <t>Dietary restrictions</t>
  </si>
  <si>
    <t>Table #</t>
  </si>
  <si>
    <t>Gift description</t>
  </si>
  <si>
    <t>Thank-you sent?</t>
  </si>
  <si>
    <t xml:space="preserve"> Notes</t>
  </si>
  <si>
    <t>First name</t>
  </si>
  <si>
    <t>Last name</t>
  </si>
  <si>
    <t>11 Address Way 
Edinburgh, EH11 111</t>
  </si>
  <si>
    <t>Sent</t>
  </si>
  <si>
    <t>Maybe</t>
  </si>
  <si>
    <t>Vegetarian</t>
  </si>
  <si>
    <t xml:space="preserve"> Additional notes</t>
  </si>
  <si>
    <t xml:space="preserve">
Change the total number of invitations, cards and programs to the left.
Next, enter the cost per item in the table below. 
Total costs will automatically be calculated for you.</t>
  </si>
  <si>
    <t># of invitations:</t>
  </si>
  <si>
    <t># of RSVP cards:</t>
  </si>
  <si>
    <t># of thank-yous:</t>
  </si>
  <si>
    <t># of programmes:</t>
  </si>
  <si>
    <t># of placecards:</t>
  </si>
  <si>
    <t xml:space="preserve">Phone </t>
  </si>
  <si>
    <t>RSVP card</t>
  </si>
  <si>
    <t>Thank-you</t>
  </si>
  <si>
    <t>Programme</t>
  </si>
  <si>
    <t>Placecard</t>
  </si>
  <si>
    <t>Total cost</t>
  </si>
  <si>
    <t>Stationery Inc.</t>
  </si>
  <si>
    <t>After filling in your guests' names, the total number of people at each table will be displayed to the right in cell J3.</t>
  </si>
  <si>
    <t>Total guests:</t>
  </si>
  <si>
    <t>Head Table</t>
  </si>
  <si>
    <t>Table 1</t>
  </si>
  <si>
    <t>Table 2</t>
  </si>
  <si>
    <t>Table 3</t>
  </si>
  <si>
    <t>Table 4</t>
  </si>
  <si>
    <t>Table 5</t>
  </si>
  <si>
    <t>Table 6</t>
  </si>
  <si>
    <t>Table 7</t>
  </si>
  <si>
    <t>Table 8</t>
  </si>
  <si>
    <t>Person 1</t>
  </si>
  <si>
    <t>Table 9</t>
  </si>
  <si>
    <t>Table 10</t>
  </si>
  <si>
    <t>Table 11</t>
  </si>
  <si>
    <t>Table 12</t>
  </si>
  <si>
    <t>Table 13</t>
  </si>
  <si>
    <t>Table 14</t>
  </si>
  <si>
    <t>Table 15</t>
  </si>
  <si>
    <t>Table 16</t>
  </si>
  <si>
    <t>Table 17</t>
  </si>
  <si>
    <t>List possible favours for guests and gifts for the wedding party.</t>
  </si>
  <si>
    <t xml:space="preserve"> Name</t>
  </si>
  <si>
    <t>Phone</t>
  </si>
  <si>
    <t># of gifts</t>
  </si>
  <si>
    <t>Cost (per gift)</t>
  </si>
  <si>
    <t>Total</t>
  </si>
  <si>
    <t>FAVOURS</t>
  </si>
  <si>
    <t>Shop #1</t>
  </si>
  <si>
    <t>01111 111 111</t>
  </si>
  <si>
    <t>Description</t>
  </si>
  <si>
    <t>Shop #2</t>
  </si>
  <si>
    <t>Shop #3</t>
  </si>
  <si>
    <t>Shop #4</t>
  </si>
  <si>
    <t>ATTENDANT GIFTS</t>
  </si>
  <si>
    <t>Shop A</t>
  </si>
  <si>
    <t>02222 222 222</t>
  </si>
  <si>
    <t>Shop B</t>
  </si>
  <si>
    <t>Shop C</t>
  </si>
  <si>
    <t>Shop D</t>
  </si>
  <si>
    <t>List possible venues for the wedding.</t>
  </si>
  <si>
    <t>Contact name</t>
  </si>
  <si>
    <t>Capacity</t>
  </si>
  <si>
    <t># of hrs</t>
  </si>
  <si>
    <t>Room cost</t>
  </si>
  <si>
    <t>Cost/person</t>
  </si>
  <si>
    <t>Food/drink min.</t>
  </si>
  <si>
    <t>Venue name</t>
  </si>
  <si>
    <t>11 Road St., Reading, Berkshire, RG1 111</t>
  </si>
  <si>
    <t>Reserve group rates and bridal suite if the wedding is not at a hotel.</t>
  </si>
  <si>
    <t>Hotel name</t>
  </si>
  <si>
    <t>Group room rate</t>
  </si>
  <si>
    <t>Suite rate</t>
  </si>
  <si>
    <t>Min # of rooms required</t>
  </si>
  <si>
    <t>Hotel 1</t>
  </si>
  <si>
    <t>Wedding Attire</t>
  </si>
  <si>
    <t>Category</t>
  </si>
  <si>
    <t>Need alterations?</t>
  </si>
  <si>
    <t>Wedding dresses</t>
  </si>
  <si>
    <t>Bridal Store #1</t>
  </si>
  <si>
    <t>No</t>
  </si>
  <si>
    <t>Includes alterations</t>
  </si>
  <si>
    <t>Hair &amp; Makeup</t>
  </si>
  <si>
    <t xml:space="preserve">Compare different makeup artists and hair stylists before the big day.
Bridal makeup is often priced differently from makeup for the rest of the wedding party, so it's listed separately. </t>
  </si>
  <si>
    <t>Bride (hair/makeup):</t>
  </si>
  <si>
    <t># of hours (hair):</t>
  </si>
  <si>
    <t>Additional people:</t>
  </si>
  <si>
    <t>Makeup: Bride</t>
  </si>
  <si>
    <t>Makeup: Others</t>
  </si>
  <si>
    <t>Pricing</t>
  </si>
  <si>
    <t>Trial</t>
  </si>
  <si>
    <t>Day-of</t>
  </si>
  <si>
    <t xml:space="preserve">Subtotal  </t>
  </si>
  <si>
    <t>Subtotal</t>
  </si>
  <si>
    <t>Extra costs</t>
  </si>
  <si>
    <t>Makeup artist 1</t>
  </si>
  <si>
    <t>Per person</t>
  </si>
  <si>
    <t>Hair: Bride</t>
  </si>
  <si>
    <t>Hair: Others</t>
  </si>
  <si>
    <t>Hair stylist 1</t>
  </si>
  <si>
    <t>Hourly</t>
  </si>
  <si>
    <t>List of possible florists and the breakout costs of major items.</t>
  </si>
  <si>
    <t># of bouquets:</t>
  </si>
  <si>
    <t># of boutineers:</t>
  </si>
  <si>
    <t>Bouquet (bride)</t>
  </si>
  <si>
    <t>Bouquet (other)</t>
  </si>
  <si>
    <t>Boutineer</t>
  </si>
  <si>
    <t>Other</t>
  </si>
  <si>
    <t>Florist 1</t>
  </si>
  <si>
    <t>Notes about flower arrangements</t>
  </si>
  <si>
    <t>Most cakes are calculated on a per-slice basis. 
There may be additional charges for decoration and transportation.</t>
  </si>
  <si>
    <t>Number of slices (approximate):</t>
  </si>
  <si>
    <t>Cost (per slice)</t>
  </si>
  <si>
    <t>Transport cost</t>
  </si>
  <si>
    <t>Bakery</t>
  </si>
  <si>
    <t>List of possible caterers and descriptions of their food style.</t>
  </si>
  <si>
    <t>Estimated number of guests:</t>
  </si>
  <si>
    <t>Caterer 1, Inc.</t>
  </si>
  <si>
    <t>Wedding day</t>
  </si>
  <si>
    <t>Engagement photos</t>
  </si>
  <si>
    <t>Photo album</t>
  </si>
  <si>
    <t>Photographer 1</t>
  </si>
  <si>
    <t>Videographer 1</t>
  </si>
  <si>
    <t>List of possible DJs or any live entertainment, and what is included in their costs.</t>
  </si>
  <si>
    <t>Estimated cost</t>
  </si>
  <si>
    <t>Hours</t>
  </si>
  <si>
    <t>RECEPTION</t>
  </si>
  <si>
    <t>DJ</t>
  </si>
  <si>
    <t>CEREMONY</t>
  </si>
  <si>
    <t>String quartet</t>
  </si>
  <si>
    <t>List of songs to be played at the ceremony and reception.</t>
  </si>
  <si>
    <t>Track name</t>
  </si>
  <si>
    <t>Artist</t>
  </si>
  <si>
    <t>Instrumental music</t>
  </si>
  <si>
    <t xml:space="preserve"> </t>
  </si>
  <si>
    <t>v</t>
  </si>
  <si>
    <t>Planned Date of Wedding</t>
  </si>
  <si>
    <t>Contact No</t>
  </si>
  <si>
    <t>Contact Email</t>
  </si>
  <si>
    <t>Contact Address</t>
  </si>
  <si>
    <t>Eugene Matthias - www.eugenematthiasweddings.com - Mobile: 07730 111111</t>
  </si>
  <si>
    <t>Eugene Matthias - www.eugenematthias.com - Mobile: 07730 111111</t>
  </si>
  <si>
    <t>Eugene Matthias - www.eugenematthiasweddinds.com - Mobile: 07730 111111</t>
  </si>
  <si>
    <t xml:space="preserve">Website - www.eugenematthiasweddings.com.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</si>
</sst>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d&quot;/&quot;mm&quot;/&quot;yy"/>
    <numFmt numFmtId="165" formatCode="m&quot;/&quot;d&quot;/&quot;yy"/>
    <numFmt numFmtId="166" formatCode="[$£-809]#,##0"/>
    <numFmt numFmtId="167" formatCode="&quot;$&quot;#,##0"/>
    <numFmt numFmtId="168" formatCode="[$£-809]#,##0.00"/>
  </numFmts>
  <fonts count="110">
    <font>
      <sz val="10"/>
      <color rgb="FF000000"/>
      <name val="Arial"/>
    </font>
    <font>
      <sz val="10"/>
      <color rgb="FF000000"/>
      <name val="Lato"/>
    </font>
    <font>
      <b/>
      <sz val="24"/>
      <color rgb="FF0000FF"/>
      <name val="Alegreya"/>
    </font>
    <font>
      <i/>
      <sz val="10"/>
      <color rgb="FFB7B7B7"/>
      <name val="Lato"/>
    </font>
    <font>
      <i/>
      <sz val="10"/>
      <color rgb="FF767676"/>
      <name val="Lato"/>
    </font>
    <font>
      <sz val="26"/>
      <color rgb="FFCC0284"/>
      <name val="Lato"/>
    </font>
    <font>
      <sz val="30"/>
      <color rgb="FF689F38"/>
      <name val="Alegreya"/>
    </font>
    <font>
      <i/>
      <sz val="26"/>
      <color rgb="FFCC0284"/>
      <name val="Lato"/>
    </font>
    <font>
      <i/>
      <sz val="10"/>
      <color rgb="FF000000"/>
      <name val="Lato"/>
    </font>
    <font>
      <sz val="30"/>
      <color rgb="FFCC0284"/>
      <name val="Lato"/>
    </font>
    <font>
      <b/>
      <sz val="10"/>
      <color rgb="FF0B8043"/>
      <name val="Lato"/>
    </font>
    <font>
      <sz val="30"/>
      <color rgb="FFCC0284"/>
      <name val="Alegreya"/>
    </font>
    <font>
      <sz val="24"/>
      <color rgb="FFCC0284"/>
      <name val="Lato"/>
    </font>
    <font>
      <b/>
      <sz val="18"/>
      <color rgb="FF0000FF"/>
      <name val="Alegreya"/>
    </font>
    <font>
      <sz val="10"/>
      <color rgb="FF0B8043"/>
      <name val="Lato"/>
    </font>
    <font>
      <sz val="10"/>
      <color rgb="FF666666"/>
      <name val="Lato"/>
    </font>
    <font>
      <sz val="12"/>
      <color rgb="FF000000"/>
      <name val="Lato"/>
    </font>
    <font>
      <i/>
      <sz val="10"/>
      <color rgb="FF666666"/>
      <name val="Lato"/>
    </font>
    <font>
      <sz val="10"/>
      <color rgb="FF434343"/>
      <name val="Lato"/>
    </font>
    <font>
      <b/>
      <sz val="10"/>
      <color rgb="FF666666"/>
      <name val="Lato"/>
    </font>
    <font>
      <u/>
      <sz val="10"/>
      <color rgb="FF666666"/>
      <name val="Lato"/>
    </font>
    <font>
      <i/>
      <sz val="10"/>
      <color rgb="FF999999"/>
      <name val="Lato"/>
    </font>
    <font>
      <i/>
      <u/>
      <sz val="10"/>
      <color rgb="FFCC0284"/>
      <name val="Lato"/>
    </font>
    <font>
      <b/>
      <sz val="10"/>
      <color rgb="FFCC0284"/>
      <name val="Lato"/>
    </font>
    <font>
      <b/>
      <sz val="11"/>
      <color rgb="FFCC0284"/>
      <name val="Lato"/>
    </font>
    <font>
      <sz val="10"/>
      <color rgb="FF689F38"/>
      <name val="Lato"/>
    </font>
    <font>
      <b/>
      <sz val="12"/>
      <color rgb="FF0000FF"/>
      <name val="Alegreya"/>
    </font>
    <font>
      <sz val="30"/>
      <color rgb="FFEF6C00"/>
      <name val="Alegreya"/>
    </font>
    <font>
      <sz val="10"/>
      <color rgb="FF767676"/>
      <name val="Lato"/>
    </font>
    <font>
      <i/>
      <sz val="12"/>
      <color rgb="FF434343"/>
      <name val="Lato"/>
    </font>
    <font>
      <sz val="12"/>
      <color rgb="FF666666"/>
      <name val="Lato"/>
    </font>
    <font>
      <sz val="10"/>
      <color rgb="FFEF6C00"/>
      <name val="Lato"/>
    </font>
    <font>
      <sz val="10"/>
      <color rgb="FF795548"/>
      <name val="Lato"/>
    </font>
    <font>
      <i/>
      <sz val="23"/>
      <color rgb="FFEF6C00"/>
      <name val="Lato"/>
    </font>
    <font>
      <b/>
      <sz val="10"/>
      <color rgb="FF434343"/>
      <name val="Lato"/>
    </font>
    <font>
      <i/>
      <sz val="10"/>
      <color rgb="FF434343"/>
      <name val="Lato"/>
    </font>
    <font>
      <b/>
      <sz val="10"/>
      <color rgb="FF795548"/>
      <name val="Lato"/>
    </font>
    <font>
      <i/>
      <sz val="18"/>
      <color rgb="FF767676"/>
      <name val="Lato"/>
    </font>
    <font>
      <sz val="10"/>
      <color rgb="FFB45F06"/>
      <name val="Lato"/>
    </font>
    <font>
      <b/>
      <i/>
      <sz val="10"/>
      <color rgb="FFB45F06"/>
      <name val="Lato"/>
    </font>
    <font>
      <i/>
      <sz val="10"/>
      <color rgb="FFB45F06"/>
      <name val="Lato"/>
    </font>
    <font>
      <sz val="30"/>
      <color rgb="FF9C27B0"/>
      <name val="Alegreya"/>
    </font>
    <font>
      <sz val="20"/>
      <color rgb="FFEF6C00"/>
      <name val="Alegreya"/>
    </font>
    <font>
      <i/>
      <sz val="10"/>
      <color rgb="FF795548"/>
      <name val="Lato"/>
    </font>
    <font>
      <b/>
      <sz val="10"/>
      <color rgb="FF000000"/>
      <name val="Lato"/>
    </font>
    <font>
      <b/>
      <sz val="11"/>
      <color rgb="FF7B1FA2"/>
      <name val="Lato"/>
    </font>
    <font>
      <sz val="9"/>
      <color rgb="FF7B1FA2"/>
      <name val="Lato"/>
    </font>
    <font>
      <b/>
      <sz val="9"/>
      <color rgb="FF7B1FA2"/>
      <name val="Lato"/>
    </font>
    <font>
      <b/>
      <sz val="10"/>
      <color rgb="FFB45F06"/>
      <name val="Lato"/>
    </font>
    <font>
      <sz val="9"/>
      <color rgb="FF000000"/>
      <name val="Lato"/>
    </font>
    <font>
      <sz val="9"/>
      <color rgb="FF666666"/>
      <name val="Lato"/>
    </font>
    <font>
      <i/>
      <sz val="9"/>
      <color rgb="FF767676"/>
      <name val="Lato"/>
    </font>
    <font>
      <sz val="24"/>
      <color rgb="FF9C27B0"/>
      <name val="Lato"/>
    </font>
    <font>
      <sz val="10"/>
      <color rgb="FF7B1FA2"/>
      <name val="Lato"/>
    </font>
    <font>
      <sz val="10"/>
      <color rgb="FF9C27B0"/>
      <name val="Lato"/>
    </font>
    <font>
      <sz val="12"/>
      <color rgb="FF9C27B0"/>
      <name val="Lato"/>
    </font>
    <font>
      <b/>
      <sz val="12"/>
      <color rgb="FF000000"/>
      <name val="Lato"/>
    </font>
    <font>
      <b/>
      <sz val="12"/>
      <color rgb="FF9C27B0"/>
      <name val="Lato"/>
    </font>
    <font>
      <b/>
      <sz val="12"/>
      <color rgb="FF7B1FA2"/>
      <name val="Lato"/>
    </font>
    <font>
      <sz val="12"/>
      <color rgb="FF434343"/>
      <name val="Lato"/>
    </font>
    <font>
      <sz val="12"/>
      <color rgb="FFFFFFFF"/>
      <name val="Lato"/>
    </font>
    <font>
      <i/>
      <sz val="12"/>
      <color rgb="FF7B1FA2"/>
      <name val="Lato"/>
    </font>
    <font>
      <b/>
      <sz val="12"/>
      <color rgb="FF434343"/>
      <name val="Lato"/>
    </font>
    <font>
      <sz val="12"/>
      <color rgb="FF7B1FA2"/>
      <name val="Lato"/>
    </font>
    <font>
      <sz val="9"/>
      <color rgb="FF434343"/>
      <name val="Lato"/>
    </font>
    <font>
      <i/>
      <sz val="12"/>
      <color rgb="FF999999"/>
      <name val="Lato"/>
    </font>
    <font>
      <b/>
      <sz val="10"/>
      <color rgb="FF7B1FA2"/>
      <name val="Lato"/>
    </font>
    <font>
      <b/>
      <i/>
      <sz val="10"/>
      <color rgb="FF7B1FA2"/>
      <name val="Lato"/>
    </font>
    <font>
      <sz val="12"/>
      <color rgb="FF999999"/>
      <name val="Lato"/>
    </font>
    <font>
      <sz val="10"/>
      <color rgb="FF999999"/>
      <name val="Lato"/>
    </font>
    <font>
      <sz val="12"/>
      <color rgb="FF0288D1"/>
      <name val="Lato"/>
    </font>
    <font>
      <sz val="24"/>
      <color rgb="FF0288D1"/>
      <name val="Lato"/>
    </font>
    <font>
      <sz val="30"/>
      <color rgb="FF0288D1"/>
      <name val="Alegreya"/>
    </font>
    <font>
      <i/>
      <sz val="12"/>
      <color rgb="FF767676"/>
      <name val="Lato"/>
    </font>
    <font>
      <sz val="12"/>
      <color rgb="FF767676"/>
      <name val="Lato"/>
    </font>
    <font>
      <u/>
      <sz val="12"/>
      <color rgb="FF767676"/>
      <name val="Lato"/>
    </font>
    <font>
      <b/>
      <sz val="12"/>
      <color rgb="FF0288D1"/>
      <name val="Lato"/>
    </font>
    <font>
      <b/>
      <sz val="12"/>
      <color rgb="FF0277BD"/>
      <name val="Lato"/>
    </font>
    <font>
      <b/>
      <sz val="12"/>
      <color rgb="FF666666"/>
      <name val="Lato"/>
    </font>
    <font>
      <sz val="24"/>
      <color rgb="FF767676"/>
      <name val="Lato"/>
    </font>
    <font>
      <i/>
      <sz val="23"/>
      <color rgb="FF689F38"/>
      <name val="Lato"/>
    </font>
    <font>
      <sz val="24"/>
      <color rgb="FF000000"/>
      <name val="Lato"/>
    </font>
    <font>
      <b/>
      <sz val="12"/>
      <color rgb="FF0B8043"/>
      <name val="Lato"/>
    </font>
    <font>
      <b/>
      <i/>
      <sz val="12"/>
      <color rgb="FF0B8043"/>
      <name val="Lato"/>
    </font>
    <font>
      <u/>
      <sz val="12"/>
      <color rgb="FF666666"/>
      <name val="Lato"/>
    </font>
    <font>
      <b/>
      <i/>
      <sz val="12"/>
      <color rgb="FF000000"/>
      <name val="Lato"/>
    </font>
    <font>
      <i/>
      <sz val="9"/>
      <color rgb="FF000000"/>
      <name val="Lato"/>
    </font>
    <font>
      <i/>
      <sz val="9"/>
      <color rgb="FF0B8043"/>
      <name val="Lato"/>
    </font>
    <font>
      <u/>
      <sz val="10"/>
      <color rgb="FF767676"/>
      <name val="Lato"/>
    </font>
    <font>
      <sz val="24"/>
      <color rgb="FFEF6C00"/>
      <name val="Lato"/>
    </font>
    <font>
      <sz val="12"/>
      <color rgb="FF795548"/>
      <name val="Lato"/>
    </font>
    <font>
      <i/>
      <sz val="12"/>
      <color rgb="FF0B8043"/>
      <name val="Lato"/>
    </font>
    <font>
      <b/>
      <sz val="12"/>
      <color rgb="FF795548"/>
      <name val="Lato"/>
    </font>
    <font>
      <b/>
      <i/>
      <sz val="12"/>
      <color rgb="FF795548"/>
      <name val="Lato"/>
    </font>
    <font>
      <sz val="12"/>
      <color rgb="FF0B8043"/>
      <name val="Lato"/>
    </font>
    <font>
      <i/>
      <sz val="12"/>
      <color rgb="FF000000"/>
      <name val="Lato"/>
    </font>
    <font>
      <b/>
      <i/>
      <sz val="12"/>
      <color rgb="FF7B1FA2"/>
      <name val="Lato"/>
    </font>
    <font>
      <b/>
      <i/>
      <sz val="12"/>
      <color rgb="FF0288D1"/>
      <name val="Lato"/>
    </font>
    <font>
      <b/>
      <sz val="20"/>
      <color rgb="FF0000FF"/>
      <name val="Alegreya"/>
    </font>
    <font>
      <u/>
      <sz val="10"/>
      <color theme="10"/>
      <name val="Arial"/>
    </font>
    <font>
      <sz val="10"/>
      <color theme="1"/>
      <name val="Lato"/>
    </font>
    <font>
      <b/>
      <sz val="12"/>
      <color theme="0"/>
      <name val="Lato"/>
    </font>
    <font>
      <b/>
      <i/>
      <sz val="12"/>
      <color theme="0"/>
      <name val="Lato"/>
    </font>
    <font>
      <b/>
      <u/>
      <sz val="24"/>
      <color rgb="FF0000FF"/>
      <name val="Alegreya"/>
    </font>
    <font>
      <b/>
      <sz val="12"/>
      <color rgb="FF000000"/>
      <name val="Arial"/>
      <family val="2"/>
    </font>
    <font>
      <sz val="12"/>
      <name val="Arial"/>
      <family val="2"/>
    </font>
    <font>
      <sz val="11"/>
      <color rgb="FF000000"/>
      <name val="Comic Sans MS"/>
      <family val="4"/>
    </font>
    <font>
      <sz val="11"/>
      <color rgb="FF0070C0"/>
      <name val="Comic Sans MS"/>
      <family val="4"/>
    </font>
    <font>
      <u/>
      <sz val="11"/>
      <color rgb="FF0070C0"/>
      <name val="Comic Sans MS"/>
      <family val="4"/>
    </font>
    <font>
      <b/>
      <sz val="22"/>
      <color rgb="FF0000FF"/>
      <name val="Alegreya"/>
    </font>
  </fonts>
  <fills count="15">
    <fill>
      <patternFill patternType="none"/>
    </fill>
    <fill>
      <patternFill patternType="gray125"/>
    </fill>
    <fill>
      <patternFill patternType="solid">
        <fgColor rgb="FF689F38"/>
        <bgColor rgb="FF689F38"/>
      </patternFill>
    </fill>
    <fill>
      <patternFill patternType="solid">
        <fgColor rgb="FFCC0284"/>
        <bgColor rgb="FFCC0284"/>
      </patternFill>
    </fill>
    <fill>
      <patternFill patternType="solid">
        <fgColor rgb="FFFFFFFF"/>
        <bgColor rgb="FFFFFFFF"/>
      </patternFill>
    </fill>
    <fill>
      <patternFill patternType="solid">
        <fgColor rgb="FFF3F3F3"/>
        <bgColor rgb="FFF3F3F3"/>
      </patternFill>
    </fill>
    <fill>
      <patternFill patternType="solid">
        <fgColor rgb="FFF57C00"/>
        <bgColor rgb="FFF57C00"/>
      </patternFill>
    </fill>
    <fill>
      <patternFill patternType="solid">
        <fgColor rgb="FF7B1FA2"/>
        <bgColor rgb="FF7B1FA2"/>
      </patternFill>
    </fill>
    <fill>
      <patternFill patternType="solid">
        <fgColor rgb="FFEDE7F6"/>
        <bgColor rgb="FFEDE7F6"/>
      </patternFill>
    </fill>
    <fill>
      <patternFill patternType="solid">
        <fgColor rgb="FF0288D1"/>
        <bgColor rgb="FF0288D1"/>
      </patternFill>
    </fill>
    <fill>
      <patternFill patternType="solid">
        <fgColor theme="8" tint="0.79998168889431442"/>
        <bgColor theme="8" tint="0.79998168889431442"/>
      </patternFill>
    </fill>
    <fill>
      <patternFill patternType="solid">
        <fgColor theme="0" tint="-0.499984740745262"/>
        <bgColor indexed="64"/>
      </patternFill>
    </fill>
    <fill>
      <patternFill patternType="solid">
        <fgColor theme="0"/>
        <bgColor indexed="64"/>
      </patternFill>
    </fill>
    <fill>
      <patternFill patternType="solid">
        <fgColor theme="0"/>
        <bgColor rgb="FFFFFFFF"/>
      </patternFill>
    </fill>
    <fill>
      <patternFill patternType="solid">
        <fgColor theme="1"/>
        <bgColor indexed="64"/>
      </patternFill>
    </fill>
  </fills>
  <borders count="54">
    <border>
      <left/>
      <right/>
      <top/>
      <bottom/>
      <diagonal/>
    </border>
    <border>
      <left/>
      <right/>
      <top/>
      <bottom style="thin">
        <color rgb="FFEFEFEF"/>
      </bottom>
      <diagonal/>
    </border>
    <border>
      <left/>
      <right style="thin">
        <color rgb="FFFFFFFF"/>
      </right>
      <top/>
      <bottom/>
      <diagonal/>
    </border>
    <border>
      <left style="thin">
        <color rgb="FFFFFFFF"/>
      </left>
      <right style="thin">
        <color rgb="FFFFFFFF"/>
      </right>
      <top/>
      <bottom/>
      <diagonal/>
    </border>
    <border>
      <left style="thin">
        <color rgb="FFFFFFFF"/>
      </left>
      <right/>
      <top/>
      <bottom/>
      <diagonal/>
    </border>
    <border>
      <left/>
      <right/>
      <top/>
      <bottom style="thin">
        <color rgb="FFD9D9D9"/>
      </bottom>
      <diagonal/>
    </border>
    <border>
      <left style="dotted">
        <color rgb="FFCCCCCC"/>
      </left>
      <right/>
      <top style="dotted">
        <color rgb="FFCCCCCC"/>
      </top>
      <bottom/>
      <diagonal/>
    </border>
    <border>
      <left/>
      <right/>
      <top style="dotted">
        <color rgb="FFCCCCCC"/>
      </top>
      <bottom/>
      <diagonal/>
    </border>
    <border>
      <left/>
      <right style="dotted">
        <color rgb="FFCCCCCC"/>
      </right>
      <top style="dotted">
        <color rgb="FFCCCCCC"/>
      </top>
      <bottom/>
      <diagonal/>
    </border>
    <border>
      <left style="dotted">
        <color rgb="FFCCCCCC"/>
      </left>
      <right/>
      <top/>
      <bottom/>
      <diagonal/>
    </border>
    <border>
      <left/>
      <right style="dotted">
        <color rgb="FFCCCCCC"/>
      </right>
      <top/>
      <bottom/>
      <diagonal/>
    </border>
    <border>
      <left/>
      <right style="dotted">
        <color rgb="FFCCCCCC"/>
      </right>
      <top/>
      <bottom style="dotted">
        <color rgb="FFCCCCCC"/>
      </bottom>
      <diagonal/>
    </border>
    <border>
      <left/>
      <right/>
      <top style="thin">
        <color rgb="FFD9D9D9"/>
      </top>
      <bottom style="thin">
        <color rgb="FFD9D9D9"/>
      </bottom>
      <diagonal/>
    </border>
    <border>
      <left/>
      <right/>
      <top/>
      <bottom style="thin">
        <color rgb="FFB4A7D6"/>
      </bottom>
      <diagonal/>
    </border>
    <border>
      <left/>
      <right/>
      <top/>
      <bottom style="thin">
        <color rgb="FFB7B7B7"/>
      </bottom>
      <diagonal/>
    </border>
    <border>
      <left style="dotted">
        <color rgb="FFB7B7B7"/>
      </left>
      <right/>
      <top/>
      <bottom style="thin">
        <color rgb="FFB4A7D6"/>
      </bottom>
      <diagonal/>
    </border>
    <border>
      <left/>
      <right/>
      <top/>
      <bottom style="thin">
        <color rgb="FFF3F3F3"/>
      </bottom>
      <diagonal/>
    </border>
    <border>
      <left style="dotted">
        <color rgb="FFD9D9D9"/>
      </left>
      <right/>
      <top/>
      <bottom style="thin">
        <color rgb="FFF3F3F3"/>
      </bottom>
      <diagonal/>
    </border>
    <border>
      <left/>
      <right style="dotted">
        <color rgb="FFD9D9D9"/>
      </right>
      <top/>
      <bottom style="thin">
        <color rgb="FFF3F3F3"/>
      </bottom>
      <diagonal/>
    </border>
    <border>
      <left/>
      <right/>
      <top/>
      <bottom style="thin">
        <color rgb="FFCCCCCC"/>
      </bottom>
      <diagonal/>
    </border>
    <border>
      <left style="dotted">
        <color rgb="FFCCCCCC"/>
      </left>
      <right/>
      <top style="dotted">
        <color rgb="FFCCCCCC"/>
      </top>
      <bottom style="dotted">
        <color rgb="FFCCCCCC"/>
      </bottom>
      <diagonal/>
    </border>
    <border>
      <left/>
      <right style="dotted">
        <color rgb="FFCCCCCC"/>
      </right>
      <top style="dotted">
        <color rgb="FFCCCCCC"/>
      </top>
      <bottom style="dotted">
        <color rgb="FFCCCCCC"/>
      </bottom>
      <diagonal/>
    </border>
    <border>
      <left style="thin">
        <color rgb="FFD9D2E9"/>
      </left>
      <right style="thin">
        <color rgb="FFD9D2E9"/>
      </right>
      <top style="thin">
        <color rgb="FFD9D2E9"/>
      </top>
      <bottom style="thin">
        <color rgb="FFD9D2E9"/>
      </bottom>
      <diagonal/>
    </border>
    <border>
      <left style="thin">
        <color rgb="FFEDE7F6"/>
      </left>
      <right style="thin">
        <color rgb="FFEDE7F6"/>
      </right>
      <top/>
      <bottom/>
      <diagonal/>
    </border>
    <border>
      <left style="thin">
        <color rgb="FFEDE7F6"/>
      </left>
      <right style="thin">
        <color rgb="FFEDE7F6"/>
      </right>
      <top style="thin">
        <color rgb="FFEDE7F6"/>
      </top>
      <bottom style="thin">
        <color rgb="FFEDE7F6"/>
      </bottom>
      <diagonal/>
    </border>
    <border>
      <left/>
      <right style="thin">
        <color rgb="FFD9D2E9"/>
      </right>
      <top/>
      <bottom/>
      <diagonal/>
    </border>
    <border>
      <left/>
      <right style="thin">
        <color rgb="FFD9D2E9"/>
      </right>
      <top style="thin">
        <color rgb="FFD9D2E9"/>
      </top>
      <bottom style="thin">
        <color rgb="FFD9D2E9"/>
      </bottom>
      <diagonal/>
    </border>
    <border>
      <left/>
      <right style="thin">
        <color rgb="FFEDE7F6"/>
      </right>
      <top/>
      <bottom/>
      <diagonal/>
    </border>
    <border>
      <left/>
      <right style="thin">
        <color rgb="FFEDE7F6"/>
      </right>
      <top/>
      <bottom style="thin">
        <color rgb="FFEDE7F6"/>
      </bottom>
      <diagonal/>
    </border>
    <border>
      <left style="dotted">
        <color rgb="FFB7B7B7"/>
      </left>
      <right/>
      <top/>
      <bottom style="thin">
        <color rgb="FFD9D9D9"/>
      </bottom>
      <diagonal/>
    </border>
    <border>
      <left/>
      <right style="dotted">
        <color rgb="FFB7B7B7"/>
      </right>
      <top/>
      <bottom style="thin">
        <color rgb="FFD9D9D9"/>
      </bottom>
      <diagonal/>
    </border>
    <border>
      <left/>
      <right style="thin">
        <color rgb="FFFFFFFF"/>
      </right>
      <top/>
      <bottom style="thin">
        <color rgb="FFEFEFEF"/>
      </bottom>
      <diagonal/>
    </border>
    <border>
      <left style="thin">
        <color rgb="FFFFFFFF"/>
      </left>
      <right style="thin">
        <color rgb="FFFFFFFF"/>
      </right>
      <top/>
      <bottom style="thin">
        <color rgb="FFEFEFEF"/>
      </bottom>
      <diagonal/>
    </border>
    <border>
      <left style="thin">
        <color rgb="FFFFFFFF"/>
      </left>
      <right/>
      <top/>
      <bottom style="thin">
        <color rgb="FFEFEFEF"/>
      </bottom>
      <diagonal/>
    </border>
    <border>
      <left style="dotted">
        <color rgb="FFB7B7B7"/>
      </left>
      <right/>
      <top/>
      <bottom style="thin">
        <color rgb="FFEFEFEF"/>
      </bottom>
      <diagonal/>
    </border>
    <border>
      <left/>
      <right style="dotted">
        <color rgb="FFB7B7B7"/>
      </right>
      <top/>
      <bottom style="thin">
        <color rgb="FFEFEFEF"/>
      </bottom>
      <diagonal/>
    </border>
    <border>
      <left style="dotted">
        <color rgb="FFB7B7B7"/>
      </left>
      <right/>
      <top/>
      <bottom style="thin">
        <color rgb="FFF3F3F3"/>
      </bottom>
      <diagonal/>
    </border>
    <border>
      <left/>
      <right style="dotted">
        <color rgb="FFB7B7B7"/>
      </right>
      <top/>
      <bottom style="thin">
        <color rgb="FFF3F3F3"/>
      </bottom>
      <diagonal/>
    </border>
    <border>
      <left style="dotted">
        <color rgb="FFB7B7B7"/>
      </left>
      <right/>
      <top/>
      <bottom/>
      <diagonal/>
    </border>
    <border>
      <left/>
      <right style="dotted">
        <color rgb="FFB7B7B7"/>
      </right>
      <top/>
      <bottom/>
      <diagonal/>
    </border>
    <border>
      <left style="thin">
        <color rgb="FFFFFFFF"/>
      </left>
      <right/>
      <top style="thin">
        <color theme="8" tint="0.39997558519241921"/>
      </top>
      <bottom/>
      <diagonal/>
    </border>
    <border>
      <left/>
      <right/>
      <top style="thin">
        <color theme="8" tint="0.39997558519241921"/>
      </top>
      <bottom/>
      <diagonal/>
    </border>
    <border>
      <left/>
      <right/>
      <top style="thin">
        <color rgb="FFF3F3F3"/>
      </top>
      <bottom/>
      <diagonal/>
    </border>
    <border>
      <left style="dotted">
        <color rgb="FFD9D9D9"/>
      </left>
      <right/>
      <top style="thin">
        <color rgb="FFF3F3F3"/>
      </top>
      <bottom/>
      <diagonal/>
    </border>
    <border>
      <left/>
      <right style="dotted">
        <color rgb="FFD9D9D9"/>
      </right>
      <top style="thin">
        <color rgb="FFF3F3F3"/>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double">
        <color theme="0" tint="-0.24994659260841701"/>
      </left>
      <right/>
      <top style="double">
        <color theme="0" tint="-0.24994659260841701"/>
      </top>
      <bottom/>
      <diagonal/>
    </border>
    <border>
      <left/>
      <right/>
      <top style="double">
        <color theme="0" tint="-0.24994659260841701"/>
      </top>
      <bottom/>
      <diagonal/>
    </border>
    <border>
      <left/>
      <right style="double">
        <color theme="0" tint="-0.24994659260841701"/>
      </right>
      <top style="double">
        <color theme="0" tint="-0.24994659260841701"/>
      </top>
      <bottom/>
      <diagonal/>
    </border>
    <border>
      <left style="double">
        <color theme="0" tint="-0.24994659260841701"/>
      </left>
      <right/>
      <top/>
      <bottom/>
      <diagonal/>
    </border>
    <border>
      <left/>
      <right style="double">
        <color theme="0" tint="-0.24994659260841701"/>
      </right>
      <top/>
      <bottom/>
      <diagonal/>
    </border>
    <border>
      <left style="double">
        <color theme="0" tint="-0.24994659260841701"/>
      </left>
      <right/>
      <top/>
      <bottom style="double">
        <color theme="0" tint="-0.24994659260841701"/>
      </bottom>
      <diagonal/>
    </border>
    <border>
      <left/>
      <right/>
      <top/>
      <bottom style="double">
        <color theme="0" tint="-0.24994659260841701"/>
      </bottom>
      <diagonal/>
    </border>
    <border>
      <left/>
      <right style="double">
        <color theme="0" tint="-0.24994659260841701"/>
      </right>
      <top/>
      <bottom style="double">
        <color theme="0" tint="-0.24994659260841701"/>
      </bottom>
      <diagonal/>
    </border>
  </borders>
  <cellStyleXfs count="2">
    <xf numFmtId="0" fontId="0" fillId="0" borderId="0"/>
    <xf numFmtId="0" fontId="99" fillId="0" borderId="0" applyNumberFormat="0" applyFill="0" applyBorder="0" applyAlignment="0" applyProtection="0"/>
  </cellStyleXfs>
  <cellXfs count="520">
    <xf numFmtId="0" fontId="0" fillId="0" borderId="0" xfId="0"/>
    <xf numFmtId="0" fontId="1" fillId="2" borderId="0" xfId="0" applyFont="1" applyFill="1" applyAlignment="1">
      <alignment vertical="center"/>
    </xf>
    <xf numFmtId="0" fontId="1" fillId="2" borderId="0" xfId="0" applyFont="1" applyFill="1"/>
    <xf numFmtId="0" fontId="1" fillId="3" borderId="0" xfId="0" applyFont="1" applyFill="1"/>
    <xf numFmtId="0" fontId="1" fillId="3" borderId="0" xfId="0" applyFont="1" applyFill="1" applyAlignment="1">
      <alignment wrapText="1"/>
    </xf>
    <xf numFmtId="0" fontId="2" fillId="4" borderId="0" xfId="0" applyFont="1" applyFill="1" applyAlignment="1">
      <alignment horizontal="left"/>
    </xf>
    <xf numFmtId="0" fontId="5" fillId="0" borderId="0" xfId="0" applyFont="1"/>
    <xf numFmtId="0" fontId="7" fillId="0" borderId="0" xfId="0" applyFont="1" applyAlignment="1">
      <alignment horizontal="left" wrapText="1"/>
    </xf>
    <xf numFmtId="0" fontId="8" fillId="0" borderId="0" xfId="0" applyFont="1" applyAlignment="1">
      <alignment horizontal="right"/>
    </xf>
    <xf numFmtId="0" fontId="2" fillId="0" borderId="0" xfId="0" applyFont="1" applyAlignment="1">
      <alignment horizontal="left" wrapText="1"/>
    </xf>
    <xf numFmtId="0" fontId="1" fillId="0" borderId="1" xfId="0" applyFont="1" applyBorder="1"/>
    <xf numFmtId="0" fontId="9" fillId="0" borderId="0" xfId="0" applyFont="1" applyAlignment="1">
      <alignment horizontal="left" wrapText="1"/>
    </xf>
    <xf numFmtId="0" fontId="1" fillId="0" borderId="0" xfId="0" applyFont="1" applyAlignment="1">
      <alignment vertical="center"/>
    </xf>
    <xf numFmtId="0" fontId="9" fillId="0" borderId="0" xfId="0" applyFont="1" applyAlignment="1">
      <alignment horizontal="left"/>
    </xf>
    <xf numFmtId="0" fontId="12" fillId="0" borderId="0" xfId="0" applyFont="1"/>
    <xf numFmtId="0" fontId="13" fillId="0" borderId="0" xfId="0" applyFont="1" applyAlignment="1">
      <alignment horizontal="left" wrapText="1"/>
    </xf>
    <xf numFmtId="0" fontId="13" fillId="4" borderId="0" xfId="0" applyFont="1" applyFill="1" applyAlignment="1">
      <alignment horizontal="left"/>
    </xf>
    <xf numFmtId="0" fontId="1" fillId="0" borderId="1" xfId="0" applyFont="1" applyBorder="1" applyAlignment="1">
      <alignment vertical="center"/>
    </xf>
    <xf numFmtId="0" fontId="14" fillId="0" borderId="0" xfId="0" applyFont="1" applyAlignment="1">
      <alignment vertical="center"/>
    </xf>
    <xf numFmtId="0" fontId="10" fillId="0" borderId="0" xfId="0" applyFont="1" applyAlignment="1">
      <alignment vertical="center"/>
    </xf>
    <xf numFmtId="0" fontId="11" fillId="0" borderId="0" xfId="0" applyFont="1" applyAlignment="1">
      <alignment horizontal="left" wrapText="1"/>
    </xf>
    <xf numFmtId="0" fontId="10" fillId="0" borderId="0" xfId="0" applyFont="1" applyAlignment="1">
      <alignment horizontal="center" vertical="center"/>
    </xf>
    <xf numFmtId="0" fontId="16" fillId="0" borderId="0" xfId="0" applyFont="1" applyAlignment="1">
      <alignment wrapText="1"/>
    </xf>
    <xf numFmtId="0" fontId="16" fillId="0" borderId="5" xfId="0" applyFont="1" applyBorder="1" applyAlignment="1">
      <alignment wrapText="1"/>
    </xf>
    <xf numFmtId="0" fontId="1" fillId="0" borderId="5" xfId="0" applyFont="1" applyBorder="1"/>
    <xf numFmtId="0" fontId="18" fillId="4" borderId="0" xfId="0" applyFont="1" applyFill="1" applyAlignment="1">
      <alignment wrapText="1"/>
    </xf>
    <xf numFmtId="0" fontId="1" fillId="0" borderId="2" xfId="0" applyFont="1" applyBorder="1" applyAlignment="1">
      <alignment vertical="center"/>
    </xf>
    <xf numFmtId="0" fontId="1" fillId="4" borderId="0" xfId="0" applyFont="1" applyFill="1"/>
    <xf numFmtId="0" fontId="1" fillId="0" borderId="0" xfId="0" applyFont="1" applyAlignment="1">
      <alignment vertical="top"/>
    </xf>
    <xf numFmtId="0" fontId="17" fillId="0" borderId="0" xfId="0" applyFont="1" applyAlignment="1">
      <alignment vertical="center" wrapText="1"/>
    </xf>
    <xf numFmtId="0" fontId="1" fillId="4" borderId="0" xfId="0" applyFont="1" applyFill="1" applyAlignment="1">
      <alignment vertical="center"/>
    </xf>
    <xf numFmtId="0" fontId="15" fillId="4" borderId="0" xfId="0" applyFont="1" applyFill="1"/>
    <xf numFmtId="0" fontId="15" fillId="4" borderId="0" xfId="0" applyFont="1" applyFill="1" applyAlignment="1">
      <alignment vertical="center"/>
    </xf>
    <xf numFmtId="0" fontId="15" fillId="4" borderId="0" xfId="0" applyFont="1" applyFill="1" applyAlignment="1">
      <alignment vertical="top"/>
    </xf>
    <xf numFmtId="0" fontId="15" fillId="0" borderId="0" xfId="0" applyFont="1" applyAlignment="1">
      <alignment vertical="top"/>
    </xf>
    <xf numFmtId="0" fontId="22" fillId="0" borderId="0" xfId="0" applyFont="1" applyAlignment="1">
      <alignment horizontal="left" vertical="top"/>
    </xf>
    <xf numFmtId="0" fontId="15" fillId="0" borderId="0" xfId="0" applyFont="1" applyAlignment="1">
      <alignment vertical="center"/>
    </xf>
    <xf numFmtId="0" fontId="15" fillId="0" borderId="0" xfId="0" applyFont="1"/>
    <xf numFmtId="0" fontId="23" fillId="4" borderId="6" xfId="0" applyFont="1" applyFill="1" applyBorder="1" applyAlignment="1">
      <alignment horizontal="left" wrapText="1"/>
    </xf>
    <xf numFmtId="0" fontId="24" fillId="4" borderId="7" xfId="0" applyFont="1" applyFill="1" applyBorder="1" applyAlignment="1">
      <alignment horizontal="left" wrapText="1"/>
    </xf>
    <xf numFmtId="0" fontId="23" fillId="4" borderId="8" xfId="0" applyFont="1" applyFill="1" applyBorder="1" applyAlignment="1">
      <alignment horizontal="left" wrapText="1"/>
    </xf>
    <xf numFmtId="0" fontId="18" fillId="4" borderId="9" xfId="0" applyFont="1" applyFill="1" applyBorder="1" applyAlignment="1">
      <alignment horizontal="left" vertical="center" wrapText="1"/>
    </xf>
    <xf numFmtId="0" fontId="1" fillId="2" borderId="0" xfId="0" applyFont="1" applyFill="1" applyAlignment="1">
      <alignment wrapText="1"/>
    </xf>
    <xf numFmtId="0" fontId="1" fillId="6" borderId="0" xfId="0" applyFont="1" applyFill="1" applyAlignment="1">
      <alignment vertical="center"/>
    </xf>
    <xf numFmtId="0" fontId="25" fillId="0" borderId="0" xfId="0" applyFont="1"/>
    <xf numFmtId="0" fontId="25" fillId="0" borderId="0" xfId="0" applyFont="1" applyAlignment="1">
      <alignment wrapText="1"/>
    </xf>
    <xf numFmtId="0" fontId="18" fillId="4" borderId="10" xfId="0" applyFont="1" applyFill="1" applyBorder="1" applyAlignment="1">
      <alignment horizontal="left" vertical="top" wrapText="1"/>
    </xf>
    <xf numFmtId="0" fontId="14" fillId="0" borderId="1" xfId="0" applyFont="1" applyBorder="1" applyAlignment="1">
      <alignment vertical="center"/>
    </xf>
    <xf numFmtId="0" fontId="14" fillId="0" borderId="1" xfId="0" applyFont="1" applyBorder="1" applyAlignment="1">
      <alignment vertical="center" wrapText="1"/>
    </xf>
    <xf numFmtId="0" fontId="18" fillId="4" borderId="11" xfId="0" applyFont="1" applyFill="1" applyBorder="1" applyAlignment="1">
      <alignment horizontal="left" vertical="top" wrapText="1"/>
    </xf>
    <xf numFmtId="0" fontId="14" fillId="0" borderId="0" xfId="0" applyFont="1" applyAlignment="1">
      <alignment vertical="center" wrapText="1"/>
    </xf>
    <xf numFmtId="0" fontId="16" fillId="0" borderId="7" xfId="0" applyFont="1" applyBorder="1"/>
    <xf numFmtId="0" fontId="16" fillId="0" borderId="0" xfId="0" applyFont="1"/>
    <xf numFmtId="0" fontId="15" fillId="4" borderId="0" xfId="0" applyFont="1" applyFill="1" applyAlignment="1">
      <alignment horizontal="left" vertical="center"/>
    </xf>
    <xf numFmtId="0" fontId="29" fillId="4" borderId="0" xfId="0" applyFont="1" applyFill="1" applyAlignment="1">
      <alignment horizontal="left" vertical="center" wrapText="1"/>
    </xf>
    <xf numFmtId="0" fontId="18" fillId="0" borderId="0" xfId="0" applyFont="1" applyAlignment="1">
      <alignment vertical="center"/>
    </xf>
    <xf numFmtId="0" fontId="31" fillId="0" borderId="0" xfId="0" applyFont="1"/>
    <xf numFmtId="0" fontId="18" fillId="0" borderId="2" xfId="0" applyFont="1" applyBorder="1" applyAlignment="1">
      <alignment horizontal="left" vertical="center" wrapText="1"/>
    </xf>
    <xf numFmtId="0" fontId="28" fillId="0" borderId="0" xfId="0" applyFont="1"/>
    <xf numFmtId="20" fontId="28" fillId="0" borderId="2" xfId="0" applyNumberFormat="1" applyFont="1" applyBorder="1" applyAlignment="1">
      <alignment horizontal="right" vertical="center" wrapText="1"/>
    </xf>
    <xf numFmtId="166" fontId="1" fillId="6" borderId="0" xfId="0" applyNumberFormat="1" applyFont="1" applyFill="1" applyAlignment="1">
      <alignment vertical="center"/>
    </xf>
    <xf numFmtId="0" fontId="28" fillId="0" borderId="0" xfId="0" applyFont="1" applyAlignment="1">
      <alignment vertical="top"/>
    </xf>
    <xf numFmtId="0" fontId="32" fillId="0" borderId="0" xfId="0" applyFont="1" applyAlignment="1">
      <alignment vertical="center"/>
    </xf>
    <xf numFmtId="166" fontId="33" fillId="0" borderId="0" xfId="0" applyNumberFormat="1" applyFont="1" applyAlignment="1">
      <alignment horizontal="left"/>
    </xf>
    <xf numFmtId="0" fontId="33" fillId="0" borderId="0" xfId="0" applyFont="1" applyAlignment="1">
      <alignment horizontal="left"/>
    </xf>
    <xf numFmtId="167" fontId="1" fillId="0" borderId="0" xfId="0" applyNumberFormat="1" applyFont="1" applyAlignment="1">
      <alignment vertical="center"/>
    </xf>
    <xf numFmtId="0" fontId="35" fillId="0" borderId="0" xfId="0" applyFont="1" applyAlignment="1">
      <alignment vertical="center" wrapText="1"/>
    </xf>
    <xf numFmtId="0" fontId="32" fillId="0" borderId="0" xfId="0" applyFont="1" applyAlignment="1">
      <alignment vertical="top"/>
    </xf>
    <xf numFmtId="0" fontId="36" fillId="0" borderId="0" xfId="0" applyFont="1" applyAlignment="1">
      <alignment horizontal="right" vertical="top"/>
    </xf>
    <xf numFmtId="166" fontId="37" fillId="0" borderId="0" xfId="0" applyNumberFormat="1" applyFont="1" applyAlignment="1">
      <alignment horizontal="left"/>
    </xf>
    <xf numFmtId="0" fontId="38" fillId="0" borderId="0" xfId="0" applyFont="1" applyAlignment="1">
      <alignment vertical="center"/>
    </xf>
    <xf numFmtId="166" fontId="28" fillId="0" borderId="0" xfId="0" applyNumberFormat="1" applyFont="1"/>
    <xf numFmtId="0" fontId="39" fillId="0" borderId="12" xfId="0" applyFont="1" applyBorder="1" applyAlignment="1">
      <alignment vertical="center"/>
    </xf>
    <xf numFmtId="0" fontId="1" fillId="7" borderId="0" xfId="0" applyFont="1" applyFill="1"/>
    <xf numFmtId="0" fontId="18" fillId="0" borderId="0" xfId="0" applyFont="1"/>
    <xf numFmtId="166" fontId="40" fillId="0" borderId="12" xfId="0" applyNumberFormat="1" applyFont="1" applyBorder="1" applyAlignment="1">
      <alignment horizontal="right" vertical="center"/>
    </xf>
    <xf numFmtId="166" fontId="42" fillId="0" borderId="0" xfId="0" applyNumberFormat="1" applyFont="1" applyAlignment="1">
      <alignment horizontal="left"/>
    </xf>
    <xf numFmtId="0" fontId="44" fillId="0" borderId="0" xfId="0" applyFont="1" applyAlignment="1">
      <alignment vertical="center"/>
    </xf>
    <xf numFmtId="166" fontId="34" fillId="0" borderId="0" xfId="0" applyNumberFormat="1" applyFont="1" applyAlignment="1">
      <alignment horizontal="right"/>
    </xf>
    <xf numFmtId="166" fontId="18" fillId="0" borderId="14" xfId="0" applyNumberFormat="1" applyFont="1" applyBorder="1"/>
    <xf numFmtId="0" fontId="46" fillId="8" borderId="13" xfId="0" applyFont="1" applyFill="1" applyBorder="1" applyAlignment="1">
      <alignment horizontal="left" vertical="center"/>
    </xf>
    <xf numFmtId="166" fontId="4" fillId="0" borderId="0" xfId="0" applyNumberFormat="1" applyFont="1" applyAlignment="1">
      <alignment horizontal="right"/>
    </xf>
    <xf numFmtId="0" fontId="38" fillId="0" borderId="0" xfId="0" applyFont="1"/>
    <xf numFmtId="0" fontId="47" fillId="8" borderId="13" xfId="0" applyFont="1" applyFill="1" applyBorder="1" applyAlignment="1">
      <alignment horizontal="left" vertical="center"/>
    </xf>
    <xf numFmtId="166" fontId="38" fillId="0" borderId="0" xfId="0" applyNumberFormat="1" applyFont="1" applyAlignment="1">
      <alignment horizontal="right"/>
    </xf>
    <xf numFmtId="166" fontId="48" fillId="0" borderId="0" xfId="0" applyNumberFormat="1" applyFont="1" applyAlignment="1">
      <alignment horizontal="right"/>
    </xf>
    <xf numFmtId="0" fontId="46" fillId="8" borderId="15" xfId="0" applyFont="1" applyFill="1" applyBorder="1" applyAlignment="1">
      <alignment horizontal="center" vertical="center" wrapText="1"/>
    </xf>
    <xf numFmtId="0" fontId="46" fillId="8" borderId="13" xfId="0" applyFont="1" applyFill="1" applyBorder="1" applyAlignment="1">
      <alignment horizontal="center" vertical="center"/>
    </xf>
    <xf numFmtId="0" fontId="46" fillId="8" borderId="15" xfId="0" applyFont="1" applyFill="1" applyBorder="1" applyAlignment="1">
      <alignment horizontal="center" vertical="center"/>
    </xf>
    <xf numFmtId="166" fontId="38" fillId="0" borderId="0" xfId="0" applyNumberFormat="1" applyFont="1"/>
    <xf numFmtId="0" fontId="46" fillId="8" borderId="15" xfId="0" applyFont="1" applyFill="1" applyBorder="1" applyAlignment="1">
      <alignment horizontal="left" vertical="center"/>
    </xf>
    <xf numFmtId="166" fontId="18" fillId="0" borderId="0" xfId="0" applyNumberFormat="1" applyFont="1"/>
    <xf numFmtId="168" fontId="1" fillId="0" borderId="0" xfId="0" applyNumberFormat="1" applyFont="1" applyAlignment="1">
      <alignment vertical="center"/>
    </xf>
    <xf numFmtId="168" fontId="18" fillId="0" borderId="0" xfId="0" applyNumberFormat="1" applyFont="1" applyAlignment="1">
      <alignment vertical="center"/>
    </xf>
    <xf numFmtId="168" fontId="32" fillId="0" borderId="0" xfId="0" applyNumberFormat="1" applyFont="1" applyAlignment="1">
      <alignment vertical="center"/>
    </xf>
    <xf numFmtId="0" fontId="16" fillId="7" borderId="0" xfId="0" applyFont="1" applyFill="1"/>
    <xf numFmtId="0" fontId="3" fillId="0" borderId="0" xfId="0" applyFont="1" applyAlignment="1">
      <alignment horizontal="right" vertical="center"/>
    </xf>
    <xf numFmtId="0" fontId="1" fillId="0" borderId="0" xfId="0" applyFont="1"/>
    <xf numFmtId="0" fontId="53" fillId="0" borderId="0" xfId="0" applyFont="1" applyAlignment="1">
      <alignment horizontal="left" vertical="center"/>
    </xf>
    <xf numFmtId="0" fontId="34" fillId="0" borderId="0" xfId="0" applyFont="1" applyAlignment="1">
      <alignment horizontal="left" vertical="center"/>
    </xf>
    <xf numFmtId="0" fontId="53" fillId="0" borderId="0" xfId="0" applyFont="1" applyAlignment="1">
      <alignment horizontal="right" vertical="center"/>
    </xf>
    <xf numFmtId="0" fontId="54" fillId="0" borderId="0" xfId="0" applyFont="1" applyAlignment="1">
      <alignment horizontal="center"/>
    </xf>
    <xf numFmtId="0" fontId="55" fillId="0" borderId="1" xfId="0" applyFont="1" applyBorder="1"/>
    <xf numFmtId="0" fontId="57" fillId="0" borderId="0" xfId="0" applyFont="1" applyAlignment="1">
      <alignment vertical="center"/>
    </xf>
    <xf numFmtId="0" fontId="59" fillId="7" borderId="0" xfId="0" applyFont="1" applyFill="1"/>
    <xf numFmtId="0" fontId="60" fillId="7" borderId="0" xfId="0" applyFont="1" applyFill="1"/>
    <xf numFmtId="0" fontId="58" fillId="0" borderId="0" xfId="0" applyFont="1" applyAlignment="1">
      <alignment horizontal="right" vertical="center"/>
    </xf>
    <xf numFmtId="0" fontId="59" fillId="0" borderId="0" xfId="0" applyFont="1"/>
    <xf numFmtId="0" fontId="52" fillId="0" borderId="0" xfId="0" applyFont="1" applyAlignment="1">
      <alignment horizontal="center"/>
    </xf>
    <xf numFmtId="0" fontId="3" fillId="0" borderId="0" xfId="0" applyFont="1" applyAlignment="1">
      <alignment horizontal="right"/>
    </xf>
    <xf numFmtId="0" fontId="58" fillId="0" borderId="20" xfId="0" applyFont="1" applyBorder="1" applyAlignment="1">
      <alignment horizontal="right" vertical="center"/>
    </xf>
    <xf numFmtId="0" fontId="62" fillId="0" borderId="0" xfId="0" applyFont="1" applyAlignment="1">
      <alignment vertical="center"/>
    </xf>
    <xf numFmtId="0" fontId="59" fillId="0" borderId="0" xfId="0" applyFont="1" applyAlignment="1">
      <alignment horizontal="left" vertical="center" wrapText="1"/>
    </xf>
    <xf numFmtId="0" fontId="63" fillId="8" borderId="22" xfId="0" applyFont="1" applyFill="1" applyBorder="1" applyAlignment="1">
      <alignment horizontal="center" vertical="center" wrapText="1"/>
    </xf>
    <xf numFmtId="0" fontId="64" fillId="0" borderId="0" xfId="0" applyFont="1" applyAlignment="1">
      <alignment horizontal="left" vertical="center" wrapText="1"/>
    </xf>
    <xf numFmtId="0" fontId="62" fillId="0" borderId="0" xfId="0" applyFont="1" applyAlignment="1">
      <alignment horizontal="left" vertical="center" wrapText="1"/>
    </xf>
    <xf numFmtId="0" fontId="58" fillId="0" borderId="24" xfId="0" applyFont="1" applyBorder="1" applyAlignment="1">
      <alignment horizontal="center" vertical="center" wrapText="1"/>
    </xf>
    <xf numFmtId="0" fontId="59" fillId="0" borderId="0" xfId="0" applyFont="1" applyAlignment="1">
      <alignment wrapText="1"/>
    </xf>
    <xf numFmtId="0" fontId="58" fillId="0" borderId="0" xfId="0" applyFont="1" applyAlignment="1">
      <alignment wrapText="1"/>
    </xf>
    <xf numFmtId="0" fontId="63" fillId="0" borderId="0" xfId="0" applyFont="1" applyAlignment="1">
      <alignment horizontal="left" wrapText="1"/>
    </xf>
    <xf numFmtId="0" fontId="30" fillId="0" borderId="0" xfId="0" applyFont="1" applyAlignment="1">
      <alignment wrapText="1"/>
    </xf>
    <xf numFmtId="0" fontId="65" fillId="0" borderId="0" xfId="0" applyFont="1" applyAlignment="1">
      <alignment horizontal="left" wrapText="1"/>
    </xf>
    <xf numFmtId="0" fontId="16" fillId="7" borderId="0" xfId="0" applyFont="1" applyFill="1" applyAlignment="1">
      <alignment horizontal="left"/>
    </xf>
    <xf numFmtId="0" fontId="59" fillId="0" borderId="0" xfId="0" applyFont="1" applyAlignment="1">
      <alignment horizontal="left" wrapText="1"/>
    </xf>
    <xf numFmtId="0" fontId="1" fillId="0" borderId="25" xfId="0" applyFont="1" applyBorder="1" applyAlignment="1">
      <alignment wrapText="1"/>
    </xf>
    <xf numFmtId="0" fontId="52" fillId="0" borderId="0" xfId="0" applyFont="1" applyAlignment="1">
      <alignment horizontal="left"/>
    </xf>
    <xf numFmtId="0" fontId="53" fillId="8" borderId="26" xfId="0" applyFont="1" applyFill="1" applyBorder="1" applyAlignment="1">
      <alignment horizontal="center" wrapText="1"/>
    </xf>
    <xf numFmtId="0" fontId="1" fillId="0" borderId="0" xfId="0" applyFont="1" applyAlignment="1">
      <alignment wrapText="1"/>
    </xf>
    <xf numFmtId="0" fontId="1" fillId="0" borderId="27" xfId="0" applyFont="1" applyBorder="1" applyAlignment="1">
      <alignment wrapText="1"/>
    </xf>
    <xf numFmtId="0" fontId="63" fillId="0" borderId="0" xfId="0" applyFont="1"/>
    <xf numFmtId="0" fontId="63" fillId="0" borderId="0" xfId="0" applyFont="1" applyAlignment="1">
      <alignment horizontal="left"/>
    </xf>
    <xf numFmtId="0" fontId="66" fillId="0" borderId="5" xfId="0" applyFont="1" applyBorder="1" applyAlignment="1">
      <alignment vertical="center"/>
    </xf>
    <xf numFmtId="0" fontId="66" fillId="0" borderId="28" xfId="0" applyFont="1" applyBorder="1" applyAlignment="1">
      <alignment horizontal="center" wrapText="1"/>
    </xf>
    <xf numFmtId="0" fontId="64" fillId="0" borderId="0" xfId="0" applyFont="1" applyAlignment="1">
      <alignment horizontal="center" vertical="center" wrapText="1"/>
    </xf>
    <xf numFmtId="0" fontId="66" fillId="0" borderId="5" xfId="0" applyFont="1" applyBorder="1" applyAlignment="1">
      <alignment horizontal="left" vertical="center"/>
    </xf>
    <xf numFmtId="0" fontId="66" fillId="0" borderId="5" xfId="0" applyFont="1" applyBorder="1" applyAlignment="1">
      <alignment horizontal="right" vertical="center"/>
    </xf>
    <xf numFmtId="168" fontId="66" fillId="0" borderId="5" xfId="0" applyNumberFormat="1" applyFont="1" applyBorder="1" applyAlignment="1">
      <alignment horizontal="right" vertical="center"/>
    </xf>
    <xf numFmtId="0" fontId="67" fillId="0" borderId="5" xfId="0" applyFont="1" applyBorder="1" applyAlignment="1">
      <alignment horizontal="left" vertical="center"/>
    </xf>
    <xf numFmtId="0" fontId="16" fillId="0" borderId="0" xfId="0" applyFont="1" applyAlignment="1">
      <alignment vertical="center"/>
    </xf>
    <xf numFmtId="0" fontId="59" fillId="0" borderId="0" xfId="0" applyFont="1" applyAlignment="1">
      <alignment vertical="center"/>
    </xf>
    <xf numFmtId="0" fontId="69" fillId="0" borderId="0" xfId="0" applyFont="1" applyAlignment="1">
      <alignment horizontal="left" vertical="center"/>
    </xf>
    <xf numFmtId="166" fontId="59" fillId="0" borderId="0" xfId="0" applyNumberFormat="1" applyFont="1" applyAlignment="1">
      <alignment horizontal="right" vertical="center"/>
    </xf>
    <xf numFmtId="0" fontId="63" fillId="0" borderId="0" xfId="0" applyFont="1" applyAlignment="1">
      <alignment horizontal="right" vertical="center"/>
    </xf>
    <xf numFmtId="0" fontId="61" fillId="0" borderId="0" xfId="0" applyFont="1" applyAlignment="1">
      <alignment horizontal="left" vertical="center" wrapText="1"/>
    </xf>
    <xf numFmtId="0" fontId="71" fillId="0" borderId="0" xfId="0" applyFont="1" applyAlignment="1">
      <alignment horizontal="center"/>
    </xf>
    <xf numFmtId="0" fontId="16" fillId="0" borderId="0" xfId="0" applyFont="1" applyAlignment="1">
      <alignment horizontal="left" vertical="center"/>
    </xf>
    <xf numFmtId="0" fontId="70" fillId="0" borderId="0" xfId="0" applyFont="1"/>
    <xf numFmtId="0" fontId="70" fillId="0" borderId="1" xfId="0" applyFont="1" applyBorder="1"/>
    <xf numFmtId="0" fontId="76" fillId="0" borderId="0" xfId="0" applyFont="1" applyAlignment="1">
      <alignment vertical="center"/>
    </xf>
    <xf numFmtId="0" fontId="30" fillId="0" borderId="0" xfId="0" applyFont="1" applyAlignment="1">
      <alignment horizontal="right" vertical="center"/>
    </xf>
    <xf numFmtId="0" fontId="68" fillId="0" borderId="0" xfId="0" applyFont="1" applyAlignment="1">
      <alignment vertical="center"/>
    </xf>
    <xf numFmtId="0" fontId="77" fillId="0" borderId="0" xfId="0" applyFont="1" applyAlignment="1">
      <alignment vertical="center"/>
    </xf>
    <xf numFmtId="0" fontId="59" fillId="0" borderId="0" xfId="0" applyFont="1" applyAlignment="1">
      <alignment horizontal="left" vertical="center"/>
    </xf>
    <xf numFmtId="0" fontId="68" fillId="0" borderId="0" xfId="0" applyFont="1" applyAlignment="1">
      <alignment horizontal="right" vertical="center"/>
    </xf>
    <xf numFmtId="168" fontId="68" fillId="0" borderId="0" xfId="0" applyNumberFormat="1" applyFont="1" applyAlignment="1">
      <alignment horizontal="right" vertical="center"/>
    </xf>
    <xf numFmtId="0" fontId="4" fillId="0" borderId="0" xfId="0" applyFont="1" applyAlignment="1">
      <alignment vertical="center" wrapText="1"/>
    </xf>
    <xf numFmtId="0" fontId="74" fillId="0" borderId="0" xfId="0" applyFont="1" applyAlignment="1">
      <alignment horizontal="right" vertical="center"/>
    </xf>
    <xf numFmtId="168" fontId="74" fillId="0" borderId="0" xfId="0" applyNumberFormat="1" applyFont="1" applyAlignment="1">
      <alignment horizontal="right" vertical="center"/>
    </xf>
    <xf numFmtId="166" fontId="78" fillId="0" borderId="0" xfId="0" applyNumberFormat="1" applyFont="1" applyAlignment="1">
      <alignment horizontal="right" vertical="center"/>
    </xf>
    <xf numFmtId="0" fontId="79" fillId="0" borderId="0" xfId="0" applyFont="1" applyAlignment="1">
      <alignment horizontal="center"/>
    </xf>
    <xf numFmtId="0" fontId="16" fillId="0" borderId="1" xfId="0" applyFont="1" applyBorder="1" applyAlignment="1">
      <alignment horizontal="left"/>
    </xf>
    <xf numFmtId="0" fontId="56" fillId="0" borderId="0" xfId="0" applyFont="1" applyAlignment="1">
      <alignment horizontal="left" vertical="center"/>
    </xf>
    <xf numFmtId="0" fontId="16" fillId="2" borderId="0" xfId="0" applyFont="1" applyFill="1" applyAlignment="1">
      <alignment horizontal="center"/>
    </xf>
    <xf numFmtId="0" fontId="16" fillId="2" borderId="0" xfId="0" applyFont="1" applyFill="1" applyAlignment="1">
      <alignment horizontal="left"/>
    </xf>
    <xf numFmtId="0" fontId="80" fillId="0" borderId="0" xfId="0" applyFont="1" applyAlignment="1">
      <alignment horizontal="left"/>
    </xf>
    <xf numFmtId="0" fontId="81" fillId="0" borderId="0" xfId="0" applyFont="1" applyAlignment="1">
      <alignment horizontal="center"/>
    </xf>
    <xf numFmtId="0" fontId="81" fillId="0" borderId="0" xfId="0" applyFont="1" applyAlignment="1">
      <alignment horizontal="left"/>
    </xf>
    <xf numFmtId="0" fontId="16" fillId="0" borderId="1" xfId="0" applyFont="1" applyBorder="1"/>
    <xf numFmtId="0" fontId="16" fillId="0" borderId="1" xfId="0" applyFont="1" applyBorder="1" applyAlignment="1">
      <alignment horizontal="center"/>
    </xf>
    <xf numFmtId="0" fontId="56" fillId="0" borderId="0" xfId="0" applyFont="1" applyAlignment="1">
      <alignment vertical="center"/>
    </xf>
    <xf numFmtId="0" fontId="56" fillId="0" borderId="0" xfId="0" applyFont="1" applyAlignment="1">
      <alignment horizontal="center" vertical="center"/>
    </xf>
    <xf numFmtId="0" fontId="4" fillId="0" borderId="4" xfId="0" applyFont="1" applyBorder="1" applyAlignment="1">
      <alignment horizontal="left" vertical="center" wrapText="1"/>
    </xf>
    <xf numFmtId="0" fontId="82" fillId="0" borderId="0" xfId="0" applyFont="1" applyAlignment="1">
      <alignment vertical="center"/>
    </xf>
    <xf numFmtId="0" fontId="82" fillId="0" borderId="0" xfId="0" applyFont="1" applyAlignment="1">
      <alignment horizontal="center" vertical="center"/>
    </xf>
    <xf numFmtId="0" fontId="14" fillId="0" borderId="0" xfId="0" applyFont="1" applyAlignment="1">
      <alignment horizontal="left" vertical="center"/>
    </xf>
    <xf numFmtId="0" fontId="82" fillId="0" borderId="0" xfId="0" applyFont="1" applyAlignment="1">
      <alignment horizontal="left" vertical="center"/>
    </xf>
    <xf numFmtId="0" fontId="14" fillId="0" borderId="0" xfId="0" applyFont="1" applyAlignment="1">
      <alignment horizontal="right" vertical="center"/>
    </xf>
    <xf numFmtId="0" fontId="83" fillId="0" borderId="0" xfId="0" applyFont="1" applyAlignment="1">
      <alignment vertical="center"/>
    </xf>
    <xf numFmtId="0" fontId="1" fillId="0" borderId="0" xfId="0" applyFont="1" applyAlignment="1">
      <alignment horizontal="center" vertical="center"/>
    </xf>
    <xf numFmtId="0" fontId="44" fillId="0" borderId="0" xfId="0" applyFont="1" applyAlignment="1">
      <alignment horizontal="left" vertical="center"/>
    </xf>
    <xf numFmtId="0" fontId="1" fillId="0" borderId="0" xfId="0" applyFont="1" applyAlignment="1">
      <alignment horizontal="right" vertical="top"/>
    </xf>
    <xf numFmtId="0" fontId="1" fillId="0" borderId="0" xfId="0" applyFont="1" applyAlignment="1">
      <alignment horizontal="right" vertical="center"/>
    </xf>
    <xf numFmtId="0" fontId="83" fillId="0" borderId="0" xfId="0" applyFont="1" applyAlignment="1">
      <alignment horizontal="left" vertical="center"/>
    </xf>
    <xf numFmtId="0" fontId="56" fillId="0" borderId="0" xfId="0" applyFont="1"/>
    <xf numFmtId="0" fontId="44" fillId="0" borderId="0" xfId="0" applyFont="1"/>
    <xf numFmtId="0" fontId="56" fillId="0" borderId="0" xfId="0" applyFont="1" applyAlignment="1">
      <alignment horizontal="right"/>
    </xf>
    <xf numFmtId="0" fontId="30" fillId="0" borderId="3" xfId="0" applyFont="1" applyBorder="1" applyAlignment="1">
      <alignment horizontal="left" vertical="center"/>
    </xf>
    <xf numFmtId="0" fontId="85" fillId="0" borderId="0" xfId="0" applyFont="1"/>
    <xf numFmtId="0" fontId="86" fillId="0" borderId="0" xfId="0" applyFont="1" applyAlignment="1">
      <alignment vertical="top"/>
    </xf>
    <xf numFmtId="168" fontId="14" fillId="0" borderId="3" xfId="0" applyNumberFormat="1" applyFont="1" applyBorder="1" applyAlignment="1">
      <alignment horizontal="left" vertical="center"/>
    </xf>
    <xf numFmtId="0" fontId="73" fillId="0" borderId="4" xfId="0" applyFont="1" applyBorder="1" applyAlignment="1">
      <alignment horizontal="left" vertical="center" wrapText="1"/>
    </xf>
    <xf numFmtId="0" fontId="82" fillId="0" borderId="5" xfId="0" applyFont="1" applyBorder="1" applyAlignment="1">
      <alignment vertical="top"/>
    </xf>
    <xf numFmtId="0" fontId="14" fillId="0" borderId="29" xfId="0" applyFont="1" applyBorder="1" applyAlignment="1">
      <alignment horizontal="right" vertical="top"/>
    </xf>
    <xf numFmtId="0" fontId="14" fillId="0" borderId="30" xfId="0" applyFont="1" applyBorder="1" applyAlignment="1">
      <alignment vertical="top"/>
    </xf>
    <xf numFmtId="0" fontId="14" fillId="0" borderId="5" xfId="0" applyFont="1" applyBorder="1" applyAlignment="1">
      <alignment horizontal="right" vertical="top"/>
    </xf>
    <xf numFmtId="0" fontId="87" fillId="0" borderId="5" xfId="0" applyFont="1" applyBorder="1" applyAlignment="1">
      <alignment horizontal="right" vertical="center"/>
    </xf>
    <xf numFmtId="0" fontId="82" fillId="0" borderId="29" xfId="0" applyFont="1" applyBorder="1" applyAlignment="1">
      <alignment horizontal="right"/>
    </xf>
    <xf numFmtId="0" fontId="82" fillId="0" borderId="5" xfId="0" applyFont="1" applyBorder="1" applyAlignment="1">
      <alignment horizontal="right"/>
    </xf>
    <xf numFmtId="0" fontId="83" fillId="0" borderId="5" xfId="0" applyFont="1" applyBorder="1"/>
    <xf numFmtId="0" fontId="1" fillId="6" borderId="0" xfId="0" applyFont="1" applyFill="1"/>
    <xf numFmtId="168" fontId="15" fillId="0" borderId="4" xfId="0" applyNumberFormat="1" applyFont="1" applyBorder="1" applyAlignment="1">
      <alignment horizontal="left" vertical="center"/>
    </xf>
    <xf numFmtId="0" fontId="16" fillId="6" borderId="0" xfId="0" applyFont="1" applyFill="1"/>
    <xf numFmtId="0" fontId="89" fillId="0" borderId="0" xfId="0" applyFont="1" applyAlignment="1">
      <alignment horizontal="center"/>
    </xf>
    <xf numFmtId="0" fontId="32" fillId="0" borderId="0" xfId="0" applyFont="1" applyAlignment="1">
      <alignment horizontal="center" vertical="center"/>
    </xf>
    <xf numFmtId="0" fontId="92" fillId="0" borderId="0" xfId="0" applyFont="1" applyAlignment="1">
      <alignment vertical="center"/>
    </xf>
    <xf numFmtId="0" fontId="92" fillId="0" borderId="0" xfId="0" applyFont="1" applyAlignment="1">
      <alignment horizontal="left" vertical="center"/>
    </xf>
    <xf numFmtId="0" fontId="93" fillId="0" borderId="0" xfId="0" applyFont="1" applyAlignment="1">
      <alignment vertical="center"/>
    </xf>
    <xf numFmtId="0" fontId="1" fillId="0" borderId="0" xfId="0" applyFont="1" applyAlignment="1">
      <alignment horizontal="left" vertical="center"/>
    </xf>
    <xf numFmtId="0" fontId="90" fillId="0" borderId="1" xfId="0" applyFont="1" applyBorder="1"/>
    <xf numFmtId="0" fontId="90" fillId="0" borderId="1" xfId="0" applyFont="1" applyBorder="1" applyAlignment="1">
      <alignment horizontal="left"/>
    </xf>
    <xf numFmtId="0" fontId="90" fillId="0" borderId="0" xfId="0" applyFont="1"/>
    <xf numFmtId="0" fontId="90" fillId="0" borderId="0" xfId="0" applyFont="1" applyAlignment="1">
      <alignment horizontal="left"/>
    </xf>
    <xf numFmtId="0" fontId="15" fillId="0" borderId="3" xfId="0" applyFont="1" applyBorder="1" applyAlignment="1">
      <alignment horizontal="left" vertical="center"/>
    </xf>
    <xf numFmtId="168" fontId="15" fillId="0" borderId="3" xfId="0" applyNumberFormat="1" applyFont="1" applyBorder="1" applyAlignment="1">
      <alignment horizontal="left" vertical="center"/>
    </xf>
    <xf numFmtId="0" fontId="16" fillId="0" borderId="2" xfId="0" applyFont="1" applyBorder="1" applyAlignment="1">
      <alignment vertical="center"/>
    </xf>
    <xf numFmtId="165" fontId="16" fillId="0" borderId="3" xfId="0" applyNumberFormat="1" applyFont="1" applyBorder="1" applyAlignment="1">
      <alignment horizontal="left" vertical="center"/>
    </xf>
    <xf numFmtId="0" fontId="16" fillId="0" borderId="3" xfId="0" applyFont="1" applyBorder="1" applyAlignment="1">
      <alignment vertical="center"/>
    </xf>
    <xf numFmtId="0" fontId="93" fillId="0" borderId="0" xfId="0" applyFont="1" applyAlignment="1">
      <alignment vertical="center" wrapText="1"/>
    </xf>
    <xf numFmtId="166" fontId="95" fillId="0" borderId="2" xfId="0" applyNumberFormat="1" applyFont="1" applyBorder="1" applyAlignment="1">
      <alignment horizontal="left" vertical="center"/>
    </xf>
    <xf numFmtId="166" fontId="95" fillId="0" borderId="0" xfId="0" applyNumberFormat="1" applyFont="1" applyAlignment="1">
      <alignment horizontal="left" vertical="center"/>
    </xf>
    <xf numFmtId="166" fontId="16" fillId="0" borderId="4" xfId="0" applyNumberFormat="1" applyFont="1" applyBorder="1" applyAlignment="1">
      <alignment horizontal="right" vertical="center"/>
    </xf>
    <xf numFmtId="166" fontId="95" fillId="0" borderId="2" xfId="0" applyNumberFormat="1" applyFont="1" applyBorder="1" applyAlignment="1">
      <alignment horizontal="right" vertical="center"/>
    </xf>
    <xf numFmtId="166" fontId="16" fillId="0" borderId="3" xfId="0" applyNumberFormat="1" applyFont="1" applyBorder="1" applyAlignment="1">
      <alignment horizontal="left" vertical="center"/>
    </xf>
    <xf numFmtId="165" fontId="15" fillId="0" borderId="3" xfId="0" applyNumberFormat="1" applyFont="1" applyBorder="1" applyAlignment="1">
      <alignment horizontal="left" vertical="center"/>
    </xf>
    <xf numFmtId="166" fontId="16" fillId="0" borderId="4" xfId="0" applyNumberFormat="1" applyFont="1" applyBorder="1" applyAlignment="1">
      <alignment horizontal="left" vertical="center"/>
    </xf>
    <xf numFmtId="167" fontId="16" fillId="0" borderId="0" xfId="0" applyNumberFormat="1" applyFont="1" applyAlignment="1">
      <alignment horizontal="left" vertical="center"/>
    </xf>
    <xf numFmtId="0" fontId="95" fillId="0" borderId="4" xfId="0" applyFont="1" applyBorder="1" applyAlignment="1">
      <alignment horizontal="left" vertical="center" wrapText="1"/>
    </xf>
    <xf numFmtId="0" fontId="85" fillId="0" borderId="0" xfId="0" applyFont="1" applyAlignment="1">
      <alignment wrapText="1"/>
    </xf>
    <xf numFmtId="0" fontId="14" fillId="0" borderId="30" xfId="0" applyFont="1" applyBorder="1" applyAlignment="1">
      <alignment horizontal="right" vertical="top"/>
    </xf>
    <xf numFmtId="0" fontId="87" fillId="0" borderId="30" xfId="0" applyFont="1" applyBorder="1" applyAlignment="1">
      <alignment horizontal="right" vertical="top"/>
    </xf>
    <xf numFmtId="0" fontId="82" fillId="0" borderId="5" xfId="0" applyFont="1" applyBorder="1" applyAlignment="1">
      <alignment horizontal="right" vertical="top"/>
    </xf>
    <xf numFmtId="0" fontId="83" fillId="0" borderId="5" xfId="0" applyFont="1" applyBorder="1" applyAlignment="1">
      <alignment vertical="top" wrapText="1"/>
    </xf>
    <xf numFmtId="0" fontId="55" fillId="0" borderId="0" xfId="0" applyFont="1"/>
    <xf numFmtId="0" fontId="63" fillId="0" borderId="1" xfId="0" applyFont="1" applyBorder="1"/>
    <xf numFmtId="0" fontId="58" fillId="0" borderId="0" xfId="0" applyFont="1" applyAlignment="1">
      <alignment vertical="center"/>
    </xf>
    <xf numFmtId="0" fontId="58" fillId="0" borderId="0" xfId="0" applyFont="1" applyAlignment="1">
      <alignment horizontal="left" vertical="center"/>
    </xf>
    <xf numFmtId="0" fontId="58" fillId="0" borderId="0" xfId="0" applyFont="1" applyAlignment="1">
      <alignment horizontal="left" vertical="center" wrapText="1"/>
    </xf>
    <xf numFmtId="0" fontId="96" fillId="0" borderId="0" xfId="0" applyFont="1" applyAlignment="1">
      <alignment horizontal="left" vertical="center" wrapText="1"/>
    </xf>
    <xf numFmtId="0" fontId="30" fillId="0" borderId="3" xfId="0" applyFont="1" applyBorder="1" applyAlignment="1">
      <alignment vertical="center"/>
    </xf>
    <xf numFmtId="0" fontId="76" fillId="0" borderId="5" xfId="0" applyFont="1" applyBorder="1" applyAlignment="1">
      <alignment horizontal="left" vertical="center"/>
    </xf>
    <xf numFmtId="0" fontId="65" fillId="0" borderId="4" xfId="0" applyFont="1" applyBorder="1" applyAlignment="1">
      <alignment horizontal="left" vertical="center" wrapText="1"/>
    </xf>
    <xf numFmtId="0" fontId="76" fillId="0" borderId="5" xfId="0" applyFont="1" applyBorder="1" applyAlignment="1">
      <alignment horizontal="right" vertical="center"/>
    </xf>
    <xf numFmtId="0" fontId="97" fillId="0" borderId="5" xfId="0" applyFont="1" applyBorder="1" applyAlignment="1">
      <alignment horizontal="left" vertical="center"/>
    </xf>
    <xf numFmtId="0" fontId="30" fillId="0" borderId="0" xfId="0" applyFont="1" applyAlignment="1">
      <alignment horizontal="left" vertical="center"/>
    </xf>
    <xf numFmtId="0" fontId="15" fillId="0" borderId="0" xfId="0" applyFont="1" applyAlignment="1">
      <alignment horizontal="left" vertical="center"/>
    </xf>
    <xf numFmtId="165" fontId="30" fillId="0" borderId="3" xfId="0" applyNumberFormat="1" applyFont="1" applyBorder="1" applyAlignment="1">
      <alignment horizontal="left" vertical="center"/>
    </xf>
    <xf numFmtId="0" fontId="74" fillId="0" borderId="0" xfId="0" applyFont="1" applyAlignment="1">
      <alignment vertical="center"/>
    </xf>
    <xf numFmtId="0" fontId="65" fillId="0" borderId="0" xfId="0" applyFont="1" applyAlignment="1">
      <alignment horizontal="left" vertical="center" wrapText="1"/>
    </xf>
    <xf numFmtId="0" fontId="98" fillId="4" borderId="0" xfId="0" applyFont="1" applyFill="1" applyAlignment="1">
      <alignment horizontal="left"/>
    </xf>
    <xf numFmtId="0" fontId="70" fillId="0" borderId="0" xfId="0" applyFont="1" applyAlignment="1">
      <alignment vertical="center"/>
    </xf>
    <xf numFmtId="0" fontId="97" fillId="0" borderId="0" xfId="0" applyFont="1" applyAlignment="1">
      <alignment vertical="center"/>
    </xf>
    <xf numFmtId="165" fontId="30" fillId="0" borderId="0" xfId="0" applyNumberFormat="1" applyFont="1" applyAlignment="1">
      <alignment horizontal="left" vertical="center"/>
    </xf>
    <xf numFmtId="0" fontId="78" fillId="0" borderId="2" xfId="0" applyFont="1" applyBorder="1" applyAlignment="1">
      <alignment vertical="center"/>
    </xf>
    <xf numFmtId="0" fontId="73" fillId="0" borderId="0" xfId="0" applyFont="1" applyAlignment="1">
      <alignment horizontal="left" vertical="center" wrapText="1"/>
    </xf>
    <xf numFmtId="0" fontId="78" fillId="0" borderId="0" xfId="0" applyFont="1" applyAlignment="1">
      <alignment vertical="center"/>
    </xf>
    <xf numFmtId="0" fontId="19" fillId="4" borderId="0" xfId="0" applyFont="1" applyFill="1" applyAlignment="1">
      <alignment horizontal="left"/>
    </xf>
    <xf numFmtId="0" fontId="18" fillId="4" borderId="0" xfId="0" applyFont="1" applyFill="1" applyAlignment="1">
      <alignment horizontal="left" vertical="top" wrapText="1"/>
    </xf>
    <xf numFmtId="0" fontId="30" fillId="0" borderId="0" xfId="0" applyFont="1" applyAlignment="1">
      <alignment vertical="center"/>
    </xf>
    <xf numFmtId="0" fontId="11" fillId="0" borderId="0" xfId="0" applyFont="1" applyAlignment="1">
      <alignment horizontal="left"/>
    </xf>
    <xf numFmtId="0" fontId="4" fillId="0" borderId="0" xfId="0" applyFont="1" applyAlignment="1">
      <alignment horizontal="right" wrapText="1"/>
    </xf>
    <xf numFmtId="0" fontId="6" fillId="0" borderId="0" xfId="0" applyFont="1" applyAlignment="1">
      <alignment horizontal="left"/>
    </xf>
    <xf numFmtId="0" fontId="27" fillId="0" borderId="0" xfId="0" applyFont="1" applyAlignment="1">
      <alignment horizontal="left"/>
    </xf>
    <xf numFmtId="166" fontId="27" fillId="0" borderId="0" xfId="0" applyNumberFormat="1" applyFont="1" applyAlignment="1">
      <alignment horizontal="left"/>
    </xf>
    <xf numFmtId="0" fontId="45" fillId="0" borderId="0" xfId="0" applyFont="1" applyAlignment="1">
      <alignment horizontal="center" vertical="center"/>
    </xf>
    <xf numFmtId="0" fontId="45" fillId="0" borderId="0" xfId="0" applyFont="1" applyAlignment="1">
      <alignment horizontal="left" vertical="center"/>
    </xf>
    <xf numFmtId="0" fontId="41" fillId="0" borderId="0" xfId="0" applyFont="1" applyAlignment="1">
      <alignment horizontal="left"/>
    </xf>
    <xf numFmtId="0" fontId="4" fillId="0" borderId="0" xfId="0" applyFont="1" applyAlignment="1">
      <alignment horizontal="right"/>
    </xf>
    <xf numFmtId="0" fontId="16" fillId="2" borderId="0" xfId="0" applyFont="1" applyFill="1"/>
    <xf numFmtId="0" fontId="32" fillId="0" borderId="0" xfId="0" applyFont="1" applyAlignment="1">
      <alignment horizontal="left" vertical="center"/>
    </xf>
    <xf numFmtId="0" fontId="72" fillId="0" borderId="0" xfId="0" applyFont="1" applyAlignment="1">
      <alignment horizontal="left"/>
    </xf>
    <xf numFmtId="0" fontId="11" fillId="0" borderId="0" xfId="0" applyFont="1" applyAlignment="1">
      <alignment horizontal="left"/>
    </xf>
    <xf numFmtId="166" fontId="1" fillId="0" borderId="0" xfId="0" applyNumberFormat="1" applyFont="1" applyAlignment="1">
      <alignment horizontal="right" vertical="center"/>
    </xf>
    <xf numFmtId="0" fontId="1" fillId="0" borderId="19" xfId="0" applyFont="1" applyBorder="1" applyAlignment="1">
      <alignment vertical="center"/>
    </xf>
    <xf numFmtId="0" fontId="16" fillId="0" borderId="0" xfId="0" applyFont="1" applyAlignment="1">
      <alignment horizontal="center" vertical="center"/>
    </xf>
    <xf numFmtId="0" fontId="16" fillId="0" borderId="0" xfId="0" applyFont="1" applyAlignment="1">
      <alignment horizontal="center" wrapText="1"/>
    </xf>
    <xf numFmtId="0" fontId="1" fillId="0" borderId="2" xfId="0" applyFont="1" applyBorder="1" applyAlignment="1">
      <alignment horizontal="left" vertical="center"/>
    </xf>
    <xf numFmtId="166" fontId="16" fillId="0" borderId="0" xfId="0" applyNumberFormat="1" applyFont="1" applyAlignment="1">
      <alignment horizontal="right" vertical="center"/>
    </xf>
    <xf numFmtId="0" fontId="16" fillId="0" borderId="0" xfId="0" applyFont="1" applyAlignment="1">
      <alignment horizontal="right" vertical="center"/>
    </xf>
    <xf numFmtId="0" fontId="0" fillId="0" borderId="0" xfId="0" applyAlignment="1"/>
    <xf numFmtId="0" fontId="99" fillId="4" borderId="0" xfId="1" applyFill="1" applyAlignment="1">
      <alignment horizontal="left" vertical="center"/>
    </xf>
    <xf numFmtId="0" fontId="10" fillId="10" borderId="0" xfId="0" applyFont="1" applyFill="1" applyBorder="1" applyAlignment="1">
      <alignment vertical="center"/>
    </xf>
    <xf numFmtId="0" fontId="10" fillId="10" borderId="4" xfId="0" applyFont="1" applyFill="1" applyBorder="1" applyAlignment="1">
      <alignment vertical="center"/>
    </xf>
    <xf numFmtId="0" fontId="1" fillId="0" borderId="0" xfId="0" applyFont="1" applyFill="1" applyAlignment="1">
      <alignment vertical="center"/>
    </xf>
    <xf numFmtId="0" fontId="0" fillId="0" borderId="0" xfId="0" applyFill="1"/>
    <xf numFmtId="0" fontId="1" fillId="0" borderId="0" xfId="0" applyFont="1" applyFill="1"/>
    <xf numFmtId="0" fontId="10" fillId="0" borderId="0" xfId="0" applyFont="1" applyAlignment="1">
      <alignment horizontal="left" vertical="center" wrapText="1" indent="1"/>
    </xf>
    <xf numFmtId="166" fontId="18" fillId="0" borderId="0" xfId="0" applyNumberFormat="1" applyFont="1" applyAlignment="1" applyProtection="1">
      <alignment horizontal="right"/>
      <protection locked="0"/>
    </xf>
    <xf numFmtId="166" fontId="18" fillId="0" borderId="0" xfId="0" applyNumberFormat="1" applyFont="1" applyProtection="1">
      <protection locked="0"/>
    </xf>
    <xf numFmtId="0" fontId="1" fillId="0" borderId="0" xfId="0" applyFont="1" applyBorder="1" applyAlignment="1">
      <alignment vertical="center"/>
    </xf>
    <xf numFmtId="0" fontId="0" fillId="0" borderId="0" xfId="0" applyBorder="1"/>
    <xf numFmtId="0" fontId="64" fillId="0" borderId="23" xfId="0" applyFont="1" applyBorder="1" applyAlignment="1" applyProtection="1">
      <alignment horizontal="center" vertical="center" wrapText="1"/>
      <protection locked="0"/>
    </xf>
    <xf numFmtId="0" fontId="101" fillId="0" borderId="0" xfId="0" applyFont="1" applyAlignment="1">
      <alignment vertical="center"/>
    </xf>
    <xf numFmtId="0" fontId="101" fillId="0" borderId="0" xfId="0" applyFont="1" applyAlignment="1">
      <alignment horizontal="center" vertical="center"/>
    </xf>
    <xf numFmtId="0" fontId="102" fillId="0" borderId="0" xfId="0" applyFont="1" applyAlignment="1">
      <alignment vertical="center"/>
    </xf>
    <xf numFmtId="0" fontId="101" fillId="0" borderId="0" xfId="0" applyFont="1" applyAlignment="1">
      <alignment horizontal="left" vertical="center"/>
    </xf>
    <xf numFmtId="0" fontId="101" fillId="0" borderId="0" xfId="0" applyFont="1" applyAlignment="1">
      <alignment horizontal="left" vertical="center" wrapText="1"/>
    </xf>
    <xf numFmtId="0" fontId="102" fillId="0" borderId="0" xfId="0" applyFont="1" applyAlignment="1">
      <alignment horizontal="left" vertical="center"/>
    </xf>
    <xf numFmtId="0" fontId="78" fillId="5" borderId="2" xfId="0" applyFont="1" applyFill="1" applyBorder="1" applyAlignment="1" applyProtection="1">
      <alignment vertical="center"/>
      <protection locked="0"/>
    </xf>
    <xf numFmtId="0" fontId="30" fillId="5" borderId="3" xfId="0" applyFont="1" applyFill="1" applyBorder="1" applyAlignment="1" applyProtection="1">
      <alignment horizontal="left" vertical="center"/>
      <protection locked="0"/>
    </xf>
    <xf numFmtId="0" fontId="30" fillId="5" borderId="3" xfId="0" applyFont="1" applyFill="1" applyBorder="1" applyAlignment="1" applyProtection="1">
      <alignment vertical="center"/>
      <protection locked="0"/>
    </xf>
    <xf numFmtId="0" fontId="73" fillId="5" borderId="4" xfId="0" applyFont="1" applyFill="1" applyBorder="1" applyAlignment="1" applyProtection="1">
      <alignment horizontal="left" vertical="center" wrapText="1"/>
      <protection locked="0"/>
    </xf>
    <xf numFmtId="0" fontId="78" fillId="0" borderId="2" xfId="0" applyFont="1" applyBorder="1" applyAlignment="1" applyProtection="1">
      <alignment vertical="center"/>
      <protection locked="0"/>
    </xf>
    <xf numFmtId="0" fontId="30" fillId="0" borderId="3" xfId="0" applyFont="1" applyBorder="1" applyAlignment="1" applyProtection="1">
      <alignment horizontal="left" vertical="center"/>
      <protection locked="0"/>
    </xf>
    <xf numFmtId="0" fontId="30" fillId="0" borderId="3" xfId="0" applyFont="1" applyBorder="1" applyAlignment="1" applyProtection="1">
      <alignment vertical="center"/>
      <protection locked="0"/>
    </xf>
    <xf numFmtId="0" fontId="73" fillId="0" borderId="4" xfId="0" applyFont="1" applyBorder="1" applyAlignment="1" applyProtection="1">
      <alignment horizontal="left" vertical="center" wrapText="1"/>
      <protection locked="0"/>
    </xf>
    <xf numFmtId="0" fontId="16" fillId="0" borderId="45" xfId="0" applyFont="1" applyBorder="1" applyAlignment="1" applyProtection="1">
      <alignment vertical="center"/>
      <protection locked="0"/>
    </xf>
    <xf numFmtId="0" fontId="30" fillId="0" borderId="45" xfId="0" applyFont="1" applyBorder="1" applyAlignment="1" applyProtection="1">
      <alignment horizontal="left" vertical="center"/>
      <protection locked="0"/>
    </xf>
    <xf numFmtId="0" fontId="30" fillId="0" borderId="45" xfId="0" applyFont="1" applyBorder="1" applyAlignment="1" applyProtection="1">
      <alignment vertical="center"/>
      <protection locked="0"/>
    </xf>
    <xf numFmtId="0" fontId="84" fillId="0" borderId="45" xfId="0" applyFont="1" applyBorder="1" applyAlignment="1" applyProtection="1">
      <alignment vertical="center"/>
      <protection locked="0"/>
    </xf>
    <xf numFmtId="166" fontId="16" fillId="0" borderId="45" xfId="0" applyNumberFormat="1" applyFont="1" applyBorder="1" applyAlignment="1" applyProtection="1">
      <alignment horizontal="right" vertical="center"/>
      <protection locked="0"/>
    </xf>
    <xf numFmtId="0" fontId="16" fillId="0" borderId="45" xfId="0" applyFont="1" applyBorder="1" applyAlignment="1" applyProtection="1">
      <alignment horizontal="right" vertical="center"/>
      <protection locked="0"/>
    </xf>
    <xf numFmtId="165" fontId="30" fillId="0" borderId="45" xfId="0" applyNumberFormat="1" applyFont="1" applyBorder="1" applyAlignment="1" applyProtection="1">
      <alignment horizontal="left" vertical="center"/>
      <protection locked="0"/>
    </xf>
    <xf numFmtId="0" fontId="65" fillId="0" borderId="45" xfId="0" applyFont="1" applyBorder="1" applyAlignment="1" applyProtection="1">
      <alignment horizontal="left" vertical="center" wrapText="1"/>
      <protection locked="0"/>
    </xf>
    <xf numFmtId="0" fontId="16" fillId="5" borderId="2" xfId="0" applyFont="1" applyFill="1" applyBorder="1" applyAlignment="1" applyProtection="1">
      <alignment vertical="center"/>
      <protection locked="0"/>
    </xf>
    <xf numFmtId="0" fontId="20" fillId="5" borderId="3" xfId="0" applyFont="1" applyFill="1" applyBorder="1" applyAlignment="1" applyProtection="1">
      <alignment horizontal="left" vertical="center"/>
      <protection locked="0"/>
    </xf>
    <xf numFmtId="166" fontId="16" fillId="5" borderId="3" xfId="0" applyNumberFormat="1" applyFont="1" applyFill="1" applyBorder="1" applyAlignment="1" applyProtection="1">
      <alignment horizontal="left" vertical="center"/>
      <protection locked="0"/>
    </xf>
    <xf numFmtId="0" fontId="65" fillId="5" borderId="4" xfId="0" applyFont="1" applyFill="1" applyBorder="1" applyAlignment="1" applyProtection="1">
      <alignment horizontal="left" vertical="center" wrapText="1"/>
      <protection locked="0"/>
    </xf>
    <xf numFmtId="0" fontId="16" fillId="0" borderId="2" xfId="0" applyFont="1" applyBorder="1" applyAlignment="1" applyProtection="1">
      <alignment vertical="center"/>
      <protection locked="0"/>
    </xf>
    <xf numFmtId="166" fontId="16" fillId="0" borderId="3" xfId="0" applyNumberFormat="1" applyFont="1" applyBorder="1" applyAlignment="1" applyProtection="1">
      <alignment horizontal="left" vertical="center"/>
      <protection locked="0"/>
    </xf>
    <xf numFmtId="0" fontId="65" fillId="0" borderId="4" xfId="0" applyFont="1" applyBorder="1" applyAlignment="1" applyProtection="1">
      <alignment horizontal="left" vertical="center" wrapText="1"/>
      <protection locked="0"/>
    </xf>
    <xf numFmtId="165" fontId="30" fillId="5" borderId="3" xfId="0" applyNumberFormat="1" applyFont="1" applyFill="1" applyBorder="1" applyAlignment="1" applyProtection="1">
      <alignment horizontal="left" vertical="center"/>
      <protection locked="0"/>
    </xf>
    <xf numFmtId="165" fontId="30" fillId="0" borderId="3" xfId="0" applyNumberFormat="1" applyFont="1" applyBorder="1" applyAlignment="1" applyProtection="1">
      <alignment horizontal="left" vertical="center"/>
      <protection locked="0"/>
    </xf>
    <xf numFmtId="0" fontId="1" fillId="5" borderId="2" xfId="0" applyFont="1" applyFill="1" applyBorder="1" applyAlignment="1" applyProtection="1">
      <alignment horizontal="left" vertical="center"/>
      <protection locked="0"/>
    </xf>
    <xf numFmtId="0" fontId="15" fillId="5" borderId="3" xfId="0" applyFont="1" applyFill="1" applyBorder="1" applyAlignment="1" applyProtection="1">
      <alignment horizontal="left" vertical="center"/>
      <protection locked="0"/>
    </xf>
    <xf numFmtId="166" fontId="15" fillId="5" borderId="3" xfId="0" applyNumberFormat="1" applyFont="1" applyFill="1" applyBorder="1" applyAlignment="1" applyProtection="1">
      <alignment horizontal="left" vertical="center"/>
      <protection locked="0"/>
    </xf>
    <xf numFmtId="166" fontId="53" fillId="5" borderId="3" xfId="0" applyNumberFormat="1" applyFont="1" applyFill="1" applyBorder="1" applyAlignment="1" applyProtection="1">
      <alignment horizontal="left" vertical="center"/>
      <protection locked="0"/>
    </xf>
    <xf numFmtId="0" fontId="21" fillId="5" borderId="4" xfId="0" applyFont="1" applyFill="1" applyBorder="1" applyAlignment="1" applyProtection="1">
      <alignment horizontal="left" vertical="center" wrapText="1"/>
      <protection locked="0"/>
    </xf>
    <xf numFmtId="0" fontId="1" fillId="0" borderId="2" xfId="0" applyFont="1" applyBorder="1" applyAlignment="1" applyProtection="1">
      <alignment horizontal="left" vertical="center"/>
      <protection locked="0"/>
    </xf>
    <xf numFmtId="0" fontId="15" fillId="0" borderId="3" xfId="0" applyFont="1" applyBorder="1" applyAlignment="1" applyProtection="1">
      <alignment horizontal="left" vertical="center"/>
      <protection locked="0"/>
    </xf>
    <xf numFmtId="166" fontId="15" fillId="0" borderId="3" xfId="0" applyNumberFormat="1" applyFont="1" applyBorder="1" applyAlignment="1" applyProtection="1">
      <alignment horizontal="left" vertical="center"/>
      <protection locked="0"/>
    </xf>
    <xf numFmtId="166" fontId="53" fillId="0" borderId="3" xfId="0" applyNumberFormat="1" applyFont="1" applyBorder="1" applyAlignment="1" applyProtection="1">
      <alignment horizontal="left" vertical="center"/>
      <protection locked="0"/>
    </xf>
    <xf numFmtId="0" fontId="21" fillId="0" borderId="4" xfId="0" applyFont="1" applyBorder="1" applyAlignment="1" applyProtection="1">
      <alignment horizontal="left" vertical="center" wrapText="1"/>
      <protection locked="0"/>
    </xf>
    <xf numFmtId="165" fontId="15" fillId="5" borderId="3" xfId="0" applyNumberFormat="1" applyFont="1" applyFill="1" applyBorder="1" applyAlignment="1" applyProtection="1">
      <alignment horizontal="left" vertical="center"/>
      <protection locked="0"/>
    </xf>
    <xf numFmtId="165" fontId="15" fillId="0" borderId="3" xfId="0" applyNumberFormat="1" applyFont="1" applyBorder="1" applyAlignment="1" applyProtection="1">
      <alignment horizontal="left" vertical="center"/>
      <protection locked="0"/>
    </xf>
    <xf numFmtId="168" fontId="15" fillId="5" borderId="3" xfId="0" applyNumberFormat="1" applyFont="1" applyFill="1" applyBorder="1" applyAlignment="1" applyProtection="1">
      <alignment horizontal="left" vertical="center"/>
      <protection locked="0"/>
    </xf>
    <xf numFmtId="168" fontId="32" fillId="5" borderId="3" xfId="0" applyNumberFormat="1" applyFont="1" applyFill="1" applyBorder="1" applyAlignment="1" applyProtection="1">
      <alignment horizontal="left" vertical="center"/>
      <protection locked="0"/>
    </xf>
    <xf numFmtId="0" fontId="4" fillId="5" borderId="4" xfId="0" applyFont="1" applyFill="1" applyBorder="1" applyAlignment="1" applyProtection="1">
      <alignment horizontal="left" vertical="center" wrapText="1"/>
      <protection locked="0"/>
    </xf>
    <xf numFmtId="168" fontId="15" fillId="0" borderId="3" xfId="0" applyNumberFormat="1" applyFont="1" applyBorder="1" applyAlignment="1" applyProtection="1">
      <alignment horizontal="left" vertical="center"/>
      <protection locked="0"/>
    </xf>
    <xf numFmtId="168" fontId="32" fillId="0" borderId="3" xfId="0" applyNumberFormat="1" applyFont="1" applyBorder="1" applyAlignment="1" applyProtection="1">
      <alignment horizontal="left" vertical="center"/>
      <protection locked="0"/>
    </xf>
    <xf numFmtId="0" fontId="4" fillId="0" borderId="4" xfId="0" applyFont="1" applyBorder="1" applyAlignment="1" applyProtection="1">
      <alignment horizontal="left" vertical="center" wrapText="1"/>
      <protection locked="0"/>
    </xf>
    <xf numFmtId="166" fontId="32" fillId="5" borderId="3" xfId="0" applyNumberFormat="1" applyFont="1" applyFill="1" applyBorder="1" applyAlignment="1" applyProtection="1">
      <alignment horizontal="left" vertical="center"/>
      <protection locked="0"/>
    </xf>
    <xf numFmtId="166" fontId="32" fillId="0" borderId="3" xfId="0" applyNumberFormat="1" applyFont="1" applyBorder="1" applyAlignment="1" applyProtection="1">
      <alignment horizontal="left" vertical="center"/>
      <protection locked="0"/>
    </xf>
    <xf numFmtId="168" fontId="15" fillId="5" borderId="4" xfId="0" applyNumberFormat="1" applyFont="1" applyFill="1" applyBorder="1" applyAlignment="1" applyProtection="1">
      <alignment horizontal="left" vertical="center"/>
      <protection locked="0"/>
    </xf>
    <xf numFmtId="168" fontId="14" fillId="5" borderId="3" xfId="0" applyNumberFormat="1" applyFont="1" applyFill="1" applyBorder="1" applyAlignment="1" applyProtection="1">
      <alignment horizontal="left" vertical="center"/>
      <protection locked="0"/>
    </xf>
    <xf numFmtId="168" fontId="15" fillId="0" borderId="4" xfId="0" applyNumberFormat="1" applyFont="1" applyBorder="1" applyAlignment="1" applyProtection="1">
      <alignment horizontal="left" vertical="center"/>
      <protection locked="0"/>
    </xf>
    <xf numFmtId="168" fontId="14" fillId="0" borderId="3" xfId="0" applyNumberFormat="1" applyFont="1" applyBorder="1" applyAlignment="1" applyProtection="1">
      <alignment horizontal="left" vertical="center"/>
      <protection locked="0"/>
    </xf>
    <xf numFmtId="0" fontId="16" fillId="0" borderId="31" xfId="0" applyFont="1" applyBorder="1" applyAlignment="1" applyProtection="1">
      <alignment vertical="center"/>
      <protection locked="0"/>
    </xf>
    <xf numFmtId="0" fontId="74" fillId="0" borderId="32" xfId="0" applyFont="1" applyBorder="1" applyAlignment="1" applyProtection="1">
      <alignment horizontal="left" vertical="center"/>
      <protection locked="0"/>
    </xf>
    <xf numFmtId="0" fontId="74" fillId="0" borderId="32" xfId="0" applyFont="1" applyBorder="1" applyAlignment="1" applyProtection="1">
      <alignment vertical="center"/>
      <protection locked="0"/>
    </xf>
    <xf numFmtId="0" fontId="88" fillId="0" borderId="33" xfId="0" applyFont="1" applyBorder="1" applyAlignment="1" applyProtection="1">
      <alignment horizontal="left" vertical="center"/>
      <protection locked="0"/>
    </xf>
    <xf numFmtId="0" fontId="28" fillId="0" borderId="1" xfId="0" applyFont="1" applyBorder="1" applyAlignment="1" applyProtection="1">
      <alignment horizontal="left" vertical="center"/>
      <protection locked="0"/>
    </xf>
    <xf numFmtId="166" fontId="15" fillId="0" borderId="34" xfId="0" applyNumberFormat="1" applyFont="1" applyBorder="1" applyAlignment="1" applyProtection="1">
      <alignment horizontal="right" vertical="center"/>
      <protection locked="0"/>
    </xf>
    <xf numFmtId="166" fontId="30" fillId="0" borderId="1" xfId="0" applyNumberFormat="1" applyFont="1" applyBorder="1" applyAlignment="1" applyProtection="1">
      <alignment horizontal="right" vertical="center"/>
      <protection locked="0"/>
    </xf>
    <xf numFmtId="166" fontId="91" fillId="0" borderId="1" xfId="0" applyNumberFormat="1" applyFont="1" applyBorder="1" applyAlignment="1" applyProtection="1">
      <alignment horizontal="right" vertical="center"/>
      <protection locked="0"/>
    </xf>
    <xf numFmtId="166" fontId="65" fillId="0" borderId="35" xfId="0" applyNumberFormat="1" applyFont="1" applyBorder="1" applyAlignment="1" applyProtection="1">
      <alignment horizontal="right" vertical="center"/>
      <protection locked="0"/>
    </xf>
    <xf numFmtId="166" fontId="65" fillId="0" borderId="1" xfId="0" applyNumberFormat="1" applyFont="1" applyBorder="1" applyAlignment="1" applyProtection="1">
      <alignment horizontal="right" vertical="center"/>
      <protection locked="0"/>
    </xf>
    <xf numFmtId="166" fontId="59" fillId="0" borderId="34" xfId="0" applyNumberFormat="1" applyFont="1" applyBorder="1" applyAlignment="1" applyProtection="1">
      <alignment horizontal="right" vertical="center"/>
      <protection locked="0"/>
    </xf>
    <xf numFmtId="166" fontId="94" fillId="0" borderId="1" xfId="0" applyNumberFormat="1" applyFont="1" applyBorder="1" applyAlignment="1" applyProtection="1">
      <alignment horizontal="right" vertical="center"/>
      <protection locked="0"/>
    </xf>
    <xf numFmtId="167" fontId="16" fillId="0" borderId="1" xfId="0" applyNumberFormat="1" applyFont="1" applyBorder="1" applyAlignment="1" applyProtection="1">
      <alignment horizontal="right" vertical="center"/>
      <protection locked="0"/>
    </xf>
    <xf numFmtId="0" fontId="73" fillId="0" borderId="1" xfId="0" applyFont="1" applyBorder="1" applyAlignment="1" applyProtection="1">
      <alignment horizontal="left" vertical="center" wrapText="1"/>
      <protection locked="0"/>
    </xf>
    <xf numFmtId="0" fontId="28" fillId="0" borderId="33" xfId="0" applyFont="1" applyBorder="1" applyAlignment="1" applyProtection="1">
      <alignment horizontal="left" vertical="center"/>
      <protection locked="0"/>
    </xf>
    <xf numFmtId="166" fontId="30" fillId="0" borderId="34" xfId="0" applyNumberFormat="1" applyFont="1" applyBorder="1" applyAlignment="1" applyProtection="1">
      <alignment horizontal="right" vertical="center"/>
      <protection locked="0"/>
    </xf>
    <xf numFmtId="0" fontId="16" fillId="0" borderId="16" xfId="0" applyFont="1" applyBorder="1" applyAlignment="1" applyProtection="1">
      <alignment vertical="center"/>
      <protection locked="0"/>
    </xf>
    <xf numFmtId="0" fontId="74" fillId="0" borderId="16" xfId="0" applyFont="1" applyBorder="1" applyAlignment="1" applyProtection="1">
      <alignment vertical="center"/>
      <protection locked="0"/>
    </xf>
    <xf numFmtId="0" fontId="75" fillId="0" borderId="16" xfId="0" applyFont="1" applyBorder="1" applyAlignment="1" applyProtection="1">
      <alignment vertical="center"/>
      <protection locked="0"/>
    </xf>
    <xf numFmtId="166" fontId="30" fillId="0" borderId="36" xfId="0" applyNumberFormat="1" applyFont="1" applyBorder="1" applyAlignment="1" applyProtection="1">
      <alignment horizontal="right" vertical="center"/>
      <protection locked="0"/>
    </xf>
    <xf numFmtId="166" fontId="30" fillId="0" borderId="16" xfId="0" applyNumberFormat="1" applyFont="1" applyBorder="1" applyAlignment="1" applyProtection="1">
      <alignment horizontal="right" vertical="center"/>
      <protection locked="0"/>
    </xf>
    <xf numFmtId="166" fontId="91" fillId="0" borderId="16" xfId="0" applyNumberFormat="1" applyFont="1" applyBorder="1" applyAlignment="1" applyProtection="1">
      <alignment horizontal="right" vertical="center"/>
      <protection locked="0"/>
    </xf>
    <xf numFmtId="166" fontId="65" fillId="0" borderId="37" xfId="0" applyNumberFormat="1" applyFont="1" applyBorder="1" applyAlignment="1" applyProtection="1">
      <alignment horizontal="right" vertical="center"/>
      <protection locked="0"/>
    </xf>
    <xf numFmtId="166" fontId="59" fillId="0" borderId="16" xfId="0" applyNumberFormat="1" applyFont="1" applyBorder="1" applyAlignment="1" applyProtection="1">
      <alignment horizontal="right" vertical="center"/>
      <protection locked="0"/>
    </xf>
    <xf numFmtId="166" fontId="94" fillId="0" borderId="16" xfId="0" applyNumberFormat="1" applyFont="1" applyBorder="1" applyAlignment="1" applyProtection="1">
      <alignment horizontal="right" vertical="center"/>
      <protection locked="0"/>
    </xf>
    <xf numFmtId="167" fontId="16" fillId="0" borderId="16" xfId="0" applyNumberFormat="1" applyFont="1" applyBorder="1" applyAlignment="1" applyProtection="1">
      <alignment horizontal="left" vertical="center"/>
      <protection locked="0"/>
    </xf>
    <xf numFmtId="0" fontId="73" fillId="0" borderId="16" xfId="0" applyFont="1" applyBorder="1" applyAlignment="1" applyProtection="1">
      <alignment horizontal="left" vertical="center" wrapText="1"/>
      <protection locked="0"/>
    </xf>
    <xf numFmtId="166" fontId="16" fillId="0" borderId="16" xfId="0" applyNumberFormat="1" applyFont="1" applyBorder="1" applyAlignment="1" applyProtection="1">
      <alignment horizontal="right" vertical="center"/>
      <protection locked="0"/>
    </xf>
    <xf numFmtId="0" fontId="16" fillId="0" borderId="0" xfId="0" applyFont="1" applyAlignment="1" applyProtection="1">
      <alignment vertical="center"/>
      <protection locked="0"/>
    </xf>
    <xf numFmtId="165" fontId="74" fillId="0" borderId="0" xfId="0" applyNumberFormat="1" applyFont="1" applyAlignment="1" applyProtection="1">
      <alignment horizontal="left" vertical="center"/>
      <protection locked="0"/>
    </xf>
    <xf numFmtId="0" fontId="74" fillId="0" borderId="0" xfId="0" applyFont="1" applyAlignment="1" applyProtection="1">
      <alignment vertical="center"/>
      <protection locked="0"/>
    </xf>
    <xf numFmtId="166" fontId="30" fillId="0" borderId="38" xfId="0" applyNumberFormat="1" applyFont="1" applyBorder="1" applyAlignment="1" applyProtection="1">
      <alignment horizontal="right" vertical="center"/>
      <protection locked="0"/>
    </xf>
    <xf numFmtId="166" fontId="30" fillId="0" borderId="0" xfId="0" applyNumberFormat="1" applyFont="1" applyAlignment="1" applyProtection="1">
      <alignment horizontal="right" vertical="center"/>
      <protection locked="0"/>
    </xf>
    <xf numFmtId="166" fontId="91" fillId="0" borderId="0" xfId="0" applyNumberFormat="1" applyFont="1" applyAlignment="1" applyProtection="1">
      <alignment horizontal="right" vertical="center"/>
      <protection locked="0"/>
    </xf>
    <xf numFmtId="166" fontId="65" fillId="0" borderId="39" xfId="0" applyNumberFormat="1" applyFont="1" applyBorder="1" applyAlignment="1" applyProtection="1">
      <alignment horizontal="right" vertical="center"/>
      <protection locked="0"/>
    </xf>
    <xf numFmtId="166" fontId="16" fillId="0" borderId="0" xfId="0" applyNumberFormat="1" applyFont="1" applyAlignment="1" applyProtection="1">
      <alignment horizontal="right" vertical="center"/>
      <protection locked="0"/>
    </xf>
    <xf numFmtId="167" fontId="16" fillId="0" borderId="0" xfId="0" applyNumberFormat="1" applyFont="1" applyAlignment="1" applyProtection="1">
      <alignment horizontal="left" vertical="center"/>
      <protection locked="0"/>
    </xf>
    <xf numFmtId="0" fontId="73" fillId="0" borderId="0" xfId="0" applyFont="1" applyAlignment="1" applyProtection="1">
      <alignment horizontal="left" vertical="center" wrapText="1"/>
      <protection locked="0"/>
    </xf>
    <xf numFmtId="0" fontId="84" fillId="5" borderId="3" xfId="0" applyFont="1" applyFill="1" applyBorder="1" applyAlignment="1" applyProtection="1">
      <alignment vertical="center"/>
      <protection locked="0"/>
    </xf>
    <xf numFmtId="0" fontId="30" fillId="5" borderId="3" xfId="0" applyFont="1" applyFill="1" applyBorder="1" applyAlignment="1" applyProtection="1">
      <alignment horizontal="center" vertical="center"/>
      <protection locked="0"/>
    </xf>
    <xf numFmtId="166" fontId="16" fillId="5" borderId="4" xfId="0" applyNumberFormat="1" applyFont="1" applyFill="1" applyBorder="1" applyAlignment="1" applyProtection="1">
      <alignment horizontal="left" vertical="center"/>
      <protection locked="0"/>
    </xf>
    <xf numFmtId="0" fontId="0" fillId="0" borderId="0" xfId="0" applyProtection="1">
      <protection locked="0"/>
    </xf>
    <xf numFmtId="0" fontId="1" fillId="5" borderId="3" xfId="0" applyFont="1" applyFill="1" applyBorder="1" applyAlignment="1" applyProtection="1">
      <alignment horizontal="left" vertical="center"/>
      <protection locked="0"/>
    </xf>
    <xf numFmtId="0" fontId="1" fillId="5" borderId="0" xfId="0" applyFont="1" applyFill="1" applyAlignment="1" applyProtection="1">
      <alignment horizontal="left" vertical="center"/>
      <protection locked="0"/>
    </xf>
    <xf numFmtId="0" fontId="15" fillId="5" borderId="2" xfId="0" applyFont="1" applyFill="1" applyBorder="1" applyAlignment="1" applyProtection="1">
      <alignment horizontal="left" vertical="center"/>
      <protection locked="0"/>
    </xf>
    <xf numFmtId="0" fontId="15" fillId="5" borderId="3" xfId="0" applyFont="1" applyFill="1" applyBorder="1" applyAlignment="1" applyProtection="1">
      <alignment vertical="center"/>
      <protection locked="0"/>
    </xf>
    <xf numFmtId="0" fontId="18" fillId="5" borderId="3" xfId="0" applyFont="1" applyFill="1" applyBorder="1" applyAlignment="1" applyProtection="1">
      <alignment horizontal="center" vertical="center"/>
      <protection locked="0"/>
    </xf>
    <xf numFmtId="166" fontId="18" fillId="5" borderId="3" xfId="0" applyNumberFormat="1" applyFont="1" applyFill="1" applyBorder="1" applyAlignment="1" applyProtection="1">
      <alignment horizontal="center" vertical="center"/>
      <protection locked="0"/>
    </xf>
    <xf numFmtId="0" fontId="59" fillId="0" borderId="0" xfId="0" applyFont="1" applyAlignment="1" applyProtection="1">
      <alignment vertical="center"/>
      <protection locked="0"/>
    </xf>
    <xf numFmtId="0" fontId="75" fillId="0" borderId="0" xfId="0" applyFont="1" applyAlignment="1" applyProtection="1">
      <alignment vertical="center"/>
      <protection locked="0"/>
    </xf>
    <xf numFmtId="0" fontId="59" fillId="0" borderId="0" xfId="0" applyFont="1" applyAlignment="1" applyProtection="1">
      <alignment horizontal="left" vertical="center"/>
      <protection locked="0"/>
    </xf>
    <xf numFmtId="0" fontId="74" fillId="0" borderId="0" xfId="0" applyFont="1" applyAlignment="1" applyProtection="1">
      <alignment horizontal="right" vertical="center"/>
      <protection locked="0"/>
    </xf>
    <xf numFmtId="168" fontId="74" fillId="0" borderId="0" xfId="0" applyNumberFormat="1" applyFont="1" applyAlignment="1" applyProtection="1">
      <alignment horizontal="right" vertical="center"/>
      <protection locked="0"/>
    </xf>
    <xf numFmtId="166" fontId="59" fillId="0" borderId="0" xfId="0" applyNumberFormat="1" applyFont="1" applyAlignment="1" applyProtection="1">
      <alignment horizontal="right" vertical="center"/>
    </xf>
    <xf numFmtId="0" fontId="34" fillId="5" borderId="2" xfId="0" applyFont="1" applyFill="1" applyBorder="1" applyAlignment="1" applyProtection="1">
      <alignment horizontal="left" vertical="center"/>
      <protection locked="0"/>
    </xf>
    <xf numFmtId="168" fontId="18" fillId="5" borderId="4" xfId="0" applyNumberFormat="1" applyFont="1" applyFill="1" applyBorder="1" applyAlignment="1" applyProtection="1">
      <alignment horizontal="right" vertical="center"/>
      <protection locked="0"/>
    </xf>
    <xf numFmtId="0" fontId="34" fillId="0" borderId="2" xfId="0" applyFont="1" applyBorder="1" applyAlignment="1" applyProtection="1">
      <alignment vertical="center"/>
      <protection locked="0"/>
    </xf>
    <xf numFmtId="168" fontId="18" fillId="0" borderId="3" xfId="0" applyNumberFormat="1" applyFont="1" applyBorder="1" applyAlignment="1" applyProtection="1">
      <alignment horizontal="right" vertical="center"/>
      <protection locked="0"/>
    </xf>
    <xf numFmtId="168" fontId="18" fillId="0" borderId="4" xfId="0" applyNumberFormat="1" applyFont="1" applyBorder="1" applyAlignment="1" applyProtection="1">
      <alignment horizontal="right" vertical="center"/>
      <protection locked="0"/>
    </xf>
    <xf numFmtId="0" fontId="34" fillId="5" borderId="2" xfId="0" applyFont="1" applyFill="1" applyBorder="1" applyAlignment="1" applyProtection="1">
      <alignment vertical="center"/>
      <protection locked="0"/>
    </xf>
    <xf numFmtId="168" fontId="4" fillId="5" borderId="0" xfId="0" applyNumberFormat="1" applyFont="1" applyFill="1" applyAlignment="1" applyProtection="1">
      <alignment horizontal="left" vertical="center"/>
    </xf>
    <xf numFmtId="168" fontId="4" fillId="0" borderId="0" xfId="0" applyNumberFormat="1" applyFont="1" applyAlignment="1" applyProtection="1">
      <alignment horizontal="left" vertical="center"/>
    </xf>
    <xf numFmtId="166" fontId="19" fillId="5" borderId="4" xfId="0" applyNumberFormat="1" applyFont="1" applyFill="1" applyBorder="1" applyAlignment="1" applyProtection="1">
      <alignment horizontal="right" vertical="center"/>
    </xf>
    <xf numFmtId="166" fontId="19" fillId="0" borderId="4" xfId="0" applyNumberFormat="1" applyFont="1" applyBorder="1" applyAlignment="1" applyProtection="1">
      <alignment horizontal="right" vertical="center"/>
    </xf>
    <xf numFmtId="0" fontId="34" fillId="0" borderId="0" xfId="0" applyFont="1" applyAlignment="1" applyProtection="1">
      <alignment horizontal="left" vertical="center"/>
      <protection locked="0"/>
    </xf>
    <xf numFmtId="0" fontId="61" fillId="0" borderId="21" xfId="0" applyFont="1" applyBorder="1" applyAlignment="1" applyProtection="1">
      <alignment horizontal="center" vertical="center"/>
      <protection locked="0"/>
    </xf>
    <xf numFmtId="0" fontId="49" fillId="0" borderId="16" xfId="0" applyFont="1" applyBorder="1" applyAlignment="1" applyProtection="1">
      <alignment horizontal="left" vertical="center"/>
      <protection locked="0"/>
    </xf>
    <xf numFmtId="0" fontId="50" fillId="0" borderId="16" xfId="0" applyFont="1" applyBorder="1" applyAlignment="1" applyProtection="1">
      <alignment horizontal="left" vertical="center"/>
      <protection locked="0"/>
    </xf>
    <xf numFmtId="0" fontId="50" fillId="0" borderId="17" xfId="0" applyFont="1" applyBorder="1" applyAlignment="1" applyProtection="1">
      <alignment horizontal="center" vertical="center"/>
      <protection locked="0"/>
    </xf>
    <xf numFmtId="0" fontId="50" fillId="0" borderId="18" xfId="0" applyFont="1" applyBorder="1" applyAlignment="1" applyProtection="1">
      <alignment horizontal="center" vertical="center"/>
      <protection locked="0"/>
    </xf>
    <xf numFmtId="0" fontId="50" fillId="0" borderId="16" xfId="0" applyFont="1" applyBorder="1" applyAlignment="1" applyProtection="1">
      <alignment horizontal="center" vertical="center"/>
      <protection locked="0"/>
    </xf>
    <xf numFmtId="0" fontId="51" fillId="0" borderId="16" xfId="0" applyFont="1" applyBorder="1" applyAlignment="1" applyProtection="1">
      <alignment horizontal="left" vertical="center" wrapText="1"/>
      <protection locked="0"/>
    </xf>
    <xf numFmtId="0" fontId="49" fillId="0" borderId="42" xfId="0" applyFont="1" applyBorder="1" applyAlignment="1" applyProtection="1">
      <alignment horizontal="left" vertical="center"/>
      <protection locked="0"/>
    </xf>
    <xf numFmtId="0" fontId="50" fillId="0" borderId="42" xfId="0" applyFont="1" applyBorder="1" applyAlignment="1" applyProtection="1">
      <alignment horizontal="left" vertical="center"/>
      <protection locked="0"/>
    </xf>
    <xf numFmtId="0" fontId="50" fillId="0" borderId="43" xfId="0" applyFont="1" applyBorder="1" applyAlignment="1" applyProtection="1">
      <alignment horizontal="center" vertical="center"/>
      <protection locked="0"/>
    </xf>
    <xf numFmtId="0" fontId="50" fillId="0" borderId="44" xfId="0" applyFont="1" applyBorder="1" applyAlignment="1" applyProtection="1">
      <alignment horizontal="center" vertical="center"/>
      <protection locked="0"/>
    </xf>
    <xf numFmtId="0" fontId="50" fillId="0" borderId="42" xfId="0" applyFont="1" applyBorder="1" applyAlignment="1" applyProtection="1">
      <alignment horizontal="center" vertical="center"/>
      <protection locked="0"/>
    </xf>
    <xf numFmtId="0" fontId="51" fillId="0" borderId="42" xfId="0" applyFont="1" applyBorder="1" applyAlignment="1" applyProtection="1">
      <alignment horizontal="left" vertical="center" wrapText="1"/>
      <protection locked="0"/>
    </xf>
    <xf numFmtId="0" fontId="49" fillId="0" borderId="0" xfId="0" applyFont="1" applyBorder="1" applyAlignment="1" applyProtection="1">
      <alignment horizontal="left" vertical="center"/>
      <protection locked="0"/>
    </xf>
    <xf numFmtId="0" fontId="50" fillId="0" borderId="0" xfId="0" applyFont="1" applyBorder="1" applyAlignment="1" applyProtection="1">
      <alignment horizontal="left" vertical="center"/>
      <protection locked="0"/>
    </xf>
    <xf numFmtId="0" fontId="50" fillId="0" borderId="0" xfId="0" applyFont="1" applyBorder="1" applyAlignment="1" applyProtection="1">
      <alignment horizontal="center" vertical="center"/>
      <protection locked="0"/>
    </xf>
    <xf numFmtId="0" fontId="51" fillId="0" borderId="0" xfId="0" applyFont="1" applyBorder="1" applyAlignment="1" applyProtection="1">
      <alignment horizontal="left" vertical="center" wrapText="1"/>
      <protection locked="0"/>
    </xf>
    <xf numFmtId="0" fontId="0" fillId="0" borderId="0" xfId="0" applyBorder="1" applyProtection="1">
      <protection locked="0"/>
    </xf>
    <xf numFmtId="166" fontId="43" fillId="0" borderId="0" xfId="0" applyNumberFormat="1" applyFont="1" applyAlignment="1" applyProtection="1">
      <alignment horizontal="right"/>
      <protection locked="0"/>
    </xf>
    <xf numFmtId="166" fontId="18" fillId="0" borderId="19" xfId="0" applyNumberFormat="1" applyFont="1" applyBorder="1" applyAlignment="1" applyProtection="1">
      <alignment horizontal="right"/>
      <protection locked="0"/>
    </xf>
    <xf numFmtId="166" fontId="18" fillId="0" borderId="0" xfId="0" applyNumberFormat="1" applyFont="1" applyAlignment="1" applyProtection="1">
      <alignment vertical="center"/>
      <protection locked="0"/>
    </xf>
    <xf numFmtId="166" fontId="43" fillId="0" borderId="0" xfId="0" applyNumberFormat="1" applyFont="1" applyAlignment="1" applyProtection="1">
      <alignment vertical="center"/>
      <protection locked="0"/>
    </xf>
    <xf numFmtId="166" fontId="34" fillId="0" borderId="0" xfId="0" applyNumberFormat="1" applyFont="1" applyAlignment="1" applyProtection="1">
      <alignment horizontal="left" vertical="center"/>
      <protection locked="0"/>
    </xf>
    <xf numFmtId="20" fontId="28" fillId="0" borderId="2" xfId="0" applyNumberFormat="1" applyFont="1" applyBorder="1" applyAlignment="1" applyProtection="1">
      <alignment horizontal="right" vertical="center" wrapText="1"/>
      <protection locked="0"/>
    </xf>
    <xf numFmtId="0" fontId="18" fillId="0" borderId="0" xfId="0" applyFont="1" applyAlignment="1" applyProtection="1">
      <alignment vertical="center"/>
      <protection locked="0"/>
    </xf>
    <xf numFmtId="0" fontId="18" fillId="5" borderId="2" xfId="0" applyFont="1" applyFill="1" applyBorder="1" applyAlignment="1" applyProtection="1">
      <alignment horizontal="left" vertical="center" wrapText="1"/>
      <protection locked="0"/>
    </xf>
    <xf numFmtId="0" fontId="17" fillId="5" borderId="0" xfId="0" applyFont="1" applyFill="1" applyAlignment="1" applyProtection="1">
      <alignment vertical="center" wrapText="1"/>
      <protection locked="0"/>
    </xf>
    <xf numFmtId="0" fontId="18" fillId="0" borderId="2" xfId="0" applyFont="1" applyBorder="1" applyAlignment="1" applyProtection="1">
      <alignment horizontal="left" vertical="center" wrapText="1"/>
      <protection locked="0"/>
    </xf>
    <xf numFmtId="0" fontId="17" fillId="0" borderId="0" xfId="0" applyFont="1" applyAlignment="1" applyProtection="1">
      <alignment vertical="center" wrapText="1"/>
      <protection locked="0"/>
    </xf>
    <xf numFmtId="0" fontId="1" fillId="5" borderId="2" xfId="0" applyFont="1" applyFill="1" applyBorder="1" applyAlignment="1" applyProtection="1">
      <alignment vertical="center"/>
      <protection locked="0"/>
    </xf>
    <xf numFmtId="165" fontId="15" fillId="5" borderId="2" xfId="0" applyNumberFormat="1" applyFont="1" applyFill="1" applyBorder="1" applyAlignment="1" applyProtection="1">
      <alignment horizontal="left" vertical="center"/>
      <protection locked="0"/>
    </xf>
    <xf numFmtId="0" fontId="20" fillId="5" borderId="2" xfId="0" applyFont="1" applyFill="1" applyBorder="1" applyAlignment="1" applyProtection="1">
      <alignment vertical="center"/>
      <protection locked="0"/>
    </xf>
    <xf numFmtId="166" fontId="1" fillId="5" borderId="2" xfId="0" applyNumberFormat="1" applyFont="1" applyFill="1" applyBorder="1" applyAlignment="1" applyProtection="1">
      <alignment horizontal="right" vertical="center"/>
      <protection locked="0"/>
    </xf>
    <xf numFmtId="0" fontId="21" fillId="5" borderId="0" xfId="0" applyFont="1" applyFill="1" applyAlignment="1" applyProtection="1">
      <alignment horizontal="left" vertical="center" wrapText="1"/>
      <protection locked="0"/>
    </xf>
    <xf numFmtId="0" fontId="1" fillId="0" borderId="0" xfId="0" applyFont="1" applyAlignment="1" applyProtection="1">
      <alignment vertical="center"/>
      <protection locked="0"/>
    </xf>
    <xf numFmtId="165" fontId="15" fillId="0" borderId="0" xfId="0" applyNumberFormat="1" applyFont="1" applyAlignment="1" applyProtection="1">
      <alignment vertical="center"/>
      <protection locked="0"/>
    </xf>
    <xf numFmtId="0" fontId="15" fillId="0" borderId="0" xfId="0" applyFont="1" applyAlignment="1" applyProtection="1">
      <alignment vertical="center"/>
      <protection locked="0"/>
    </xf>
    <xf numFmtId="166" fontId="1" fillId="0" borderId="0" xfId="0" applyNumberFormat="1" applyFont="1" applyAlignment="1" applyProtection="1">
      <alignment horizontal="right" vertical="center"/>
      <protection locked="0"/>
    </xf>
    <xf numFmtId="0" fontId="21" fillId="0" borderId="0" xfId="0" applyFont="1" applyAlignment="1" applyProtection="1">
      <alignment horizontal="left" vertical="center" wrapText="1"/>
      <protection locked="0"/>
    </xf>
    <xf numFmtId="0" fontId="100" fillId="5" borderId="41" xfId="0" applyFont="1" applyFill="1" applyBorder="1" applyAlignment="1" applyProtection="1">
      <alignment vertical="center"/>
      <protection locked="0"/>
    </xf>
    <xf numFmtId="164" fontId="15" fillId="5" borderId="40" xfId="0" applyNumberFormat="1" applyFont="1" applyFill="1" applyBorder="1" applyAlignment="1" applyProtection="1">
      <alignment horizontal="left" vertical="center"/>
      <protection locked="0"/>
    </xf>
    <xf numFmtId="0" fontId="15" fillId="5" borderId="40" xfId="0" applyFont="1" applyFill="1" applyBorder="1" applyAlignment="1" applyProtection="1">
      <alignment vertical="center"/>
      <protection locked="0"/>
    </xf>
    <xf numFmtId="0" fontId="17" fillId="5" borderId="40" xfId="0" applyFont="1" applyFill="1" applyBorder="1" applyAlignment="1" applyProtection="1">
      <alignment horizontal="left" vertical="center" wrapText="1"/>
      <protection locked="0"/>
    </xf>
    <xf numFmtId="0" fontId="100" fillId="10" borderId="41" xfId="0" applyFont="1" applyFill="1" applyBorder="1" applyAlignment="1" applyProtection="1">
      <alignment vertical="center"/>
      <protection locked="0"/>
    </xf>
    <xf numFmtId="164" fontId="15" fillId="10" borderId="40" xfId="0" applyNumberFormat="1" applyFont="1" applyFill="1" applyBorder="1" applyAlignment="1" applyProtection="1">
      <alignment horizontal="left" vertical="center"/>
      <protection locked="0"/>
    </xf>
    <xf numFmtId="0" fontId="15" fillId="10" borderId="40" xfId="0" applyFont="1" applyFill="1" applyBorder="1" applyAlignment="1" applyProtection="1">
      <alignment vertical="center"/>
      <protection locked="0"/>
    </xf>
    <xf numFmtId="0" fontId="17" fillId="10" borderId="40" xfId="0" applyFont="1" applyFill="1" applyBorder="1" applyAlignment="1" applyProtection="1">
      <alignment vertical="center" wrapText="1"/>
      <protection locked="0"/>
    </xf>
    <xf numFmtId="0" fontId="1" fillId="0" borderId="2" xfId="0" applyFont="1" applyBorder="1" applyAlignment="1" applyProtection="1">
      <alignment vertical="center"/>
      <protection locked="0"/>
    </xf>
    <xf numFmtId="164" fontId="15" fillId="0" borderId="2" xfId="0" applyNumberFormat="1" applyFont="1" applyBorder="1" applyAlignment="1" applyProtection="1">
      <alignment horizontal="left" vertical="center"/>
      <protection locked="0"/>
    </xf>
    <xf numFmtId="0" fontId="15" fillId="0" borderId="2" xfId="0" applyFont="1" applyBorder="1" applyAlignment="1" applyProtection="1">
      <alignment vertical="center"/>
      <protection locked="0"/>
    </xf>
    <xf numFmtId="0" fontId="21" fillId="0" borderId="0" xfId="0" applyFont="1" applyAlignment="1" applyProtection="1">
      <alignment vertical="center" wrapText="1"/>
      <protection locked="0"/>
    </xf>
    <xf numFmtId="9" fontId="40" fillId="0" borderId="12" xfId="0" applyNumberFormat="1" applyFont="1" applyBorder="1" applyAlignment="1" applyProtection="1">
      <alignment horizontal="right" vertical="center"/>
    </xf>
    <xf numFmtId="9" fontId="43" fillId="0" borderId="0" xfId="0" applyNumberFormat="1" applyFont="1" applyAlignment="1" applyProtection="1">
      <alignment horizontal="right" vertical="center"/>
    </xf>
    <xf numFmtId="9" fontId="43" fillId="0" borderId="19" xfId="0" applyNumberFormat="1" applyFont="1" applyBorder="1" applyAlignment="1" applyProtection="1">
      <alignment horizontal="right" vertical="center"/>
    </xf>
    <xf numFmtId="166" fontId="40" fillId="0" borderId="12" xfId="0" applyNumberFormat="1" applyFont="1" applyBorder="1" applyAlignment="1" applyProtection="1">
      <alignment horizontal="right" vertical="center"/>
    </xf>
    <xf numFmtId="166" fontId="43" fillId="0" borderId="0" xfId="0" applyNumberFormat="1" applyFont="1" applyAlignment="1" applyProtection="1">
      <alignment horizontal="right"/>
    </xf>
    <xf numFmtId="166" fontId="43" fillId="0" borderId="19" xfId="0" applyNumberFormat="1" applyFont="1" applyBorder="1" applyAlignment="1" applyProtection="1">
      <alignment horizontal="right"/>
    </xf>
    <xf numFmtId="0" fontId="0" fillId="11" borderId="0" xfId="0" applyFill="1"/>
    <xf numFmtId="0" fontId="0" fillId="12" borderId="46" xfId="0" applyFill="1" applyBorder="1"/>
    <xf numFmtId="0" fontId="11" fillId="12" borderId="47" xfId="0" applyFont="1" applyFill="1" applyBorder="1" applyAlignment="1">
      <alignment horizontal="left"/>
    </xf>
    <xf numFmtId="0" fontId="5" fillId="12" borderId="48" xfId="0" applyFont="1" applyFill="1" applyBorder="1"/>
    <xf numFmtId="0" fontId="5" fillId="11" borderId="0" xfId="0" applyFont="1" applyFill="1"/>
    <xf numFmtId="0" fontId="12" fillId="11" borderId="0" xfId="0" applyFont="1" applyFill="1"/>
    <xf numFmtId="0" fontId="0" fillId="12" borderId="49" xfId="0" applyFill="1" applyBorder="1"/>
    <xf numFmtId="0" fontId="13" fillId="13" borderId="0" xfId="0" applyFont="1" applyFill="1" applyAlignment="1">
      <alignment horizontal="left"/>
    </xf>
    <xf numFmtId="0" fontId="11" fillId="12" borderId="0" xfId="0" applyFont="1" applyFill="1" applyAlignment="1">
      <alignment horizontal="left"/>
    </xf>
    <xf numFmtId="0" fontId="5" fillId="12" borderId="50" xfId="0" applyFont="1" applyFill="1" applyBorder="1"/>
    <xf numFmtId="0" fontId="0" fillId="12" borderId="0" xfId="0" applyFill="1"/>
    <xf numFmtId="0" fontId="0" fillId="12" borderId="50" xfId="0" applyFill="1" applyBorder="1"/>
    <xf numFmtId="0" fontId="104" fillId="14" borderId="0" xfId="0" applyFont="1" applyFill="1" applyAlignment="1">
      <alignment shrinkToFit="1"/>
    </xf>
    <xf numFmtId="14" fontId="105" fillId="12" borderId="0" xfId="0" applyNumberFormat="1" applyFont="1" applyFill="1"/>
    <xf numFmtId="0" fontId="0" fillId="12" borderId="0" xfId="0" applyFill="1" applyProtection="1">
      <protection locked="0"/>
    </xf>
    <xf numFmtId="0" fontId="106" fillId="14" borderId="0" xfId="0" applyFont="1" applyFill="1" applyAlignment="1">
      <alignment shrinkToFit="1"/>
    </xf>
    <xf numFmtId="0" fontId="107" fillId="12" borderId="0" xfId="0" applyFont="1" applyFill="1" applyProtection="1">
      <protection locked="0"/>
    </xf>
    <xf numFmtId="0" fontId="108" fillId="12" borderId="0" xfId="1" applyFont="1" applyFill="1" applyBorder="1" applyProtection="1">
      <protection locked="0"/>
    </xf>
    <xf numFmtId="0" fontId="0" fillId="12" borderId="51" xfId="0" applyFill="1" applyBorder="1"/>
    <xf numFmtId="0" fontId="0" fillId="12" borderId="52" xfId="0" applyFill="1" applyBorder="1"/>
    <xf numFmtId="0" fontId="0" fillId="12" borderId="53" xfId="0" applyFill="1" applyBorder="1"/>
    <xf numFmtId="0" fontId="103" fillId="12" borderId="47" xfId="0" applyFont="1" applyFill="1" applyBorder="1" applyAlignment="1">
      <alignment horizontal="center" wrapText="1"/>
    </xf>
    <xf numFmtId="0" fontId="2" fillId="12" borderId="0" xfId="0" applyFont="1" applyFill="1" applyAlignment="1">
      <alignment horizontal="left" wrapText="1"/>
    </xf>
    <xf numFmtId="0" fontId="13" fillId="12" borderId="0" xfId="0" applyFont="1" applyFill="1" applyAlignment="1">
      <alignment horizontal="left" wrapText="1"/>
    </xf>
    <xf numFmtId="0" fontId="18" fillId="4" borderId="0" xfId="0" applyFont="1" applyFill="1" applyAlignment="1">
      <alignment horizontal="left" wrapText="1"/>
    </xf>
    <xf numFmtId="0" fontId="0" fillId="0" borderId="0" xfId="0" applyAlignment="1"/>
    <xf numFmtId="0" fontId="19" fillId="4" borderId="0" xfId="0" applyFont="1" applyFill="1" applyAlignment="1">
      <alignment horizontal="left"/>
    </xf>
    <xf numFmtId="0" fontId="26" fillId="4" borderId="0" xfId="0" applyFont="1" applyFill="1" applyAlignment="1">
      <alignment horizontal="left" vertical="top" wrapText="1"/>
    </xf>
    <xf numFmtId="0" fontId="18" fillId="4" borderId="0" xfId="0" applyFont="1" applyFill="1" applyAlignment="1">
      <alignment horizontal="left" vertical="top" wrapText="1"/>
    </xf>
    <xf numFmtId="0" fontId="11" fillId="0" borderId="0" xfId="0" applyFont="1" applyAlignment="1">
      <alignment horizontal="left"/>
    </xf>
    <xf numFmtId="0" fontId="30" fillId="0" borderId="0" xfId="0" applyFont="1" applyAlignment="1">
      <alignment vertical="center"/>
    </xf>
    <xf numFmtId="0" fontId="4" fillId="0" borderId="0" xfId="0" applyFont="1" applyAlignment="1">
      <alignment horizontal="right" wrapText="1"/>
    </xf>
    <xf numFmtId="0" fontId="6" fillId="0" borderId="0" xfId="0" applyFont="1" applyAlignment="1">
      <alignment horizontal="left"/>
    </xf>
    <xf numFmtId="0" fontId="4" fillId="0" borderId="0" xfId="0" applyFont="1" applyAlignment="1">
      <alignment horizontal="left" wrapText="1"/>
    </xf>
    <xf numFmtId="0" fontId="4" fillId="4" borderId="0" xfId="0" applyFont="1" applyFill="1" applyAlignment="1">
      <alignment horizontal="left" vertical="top" wrapText="1"/>
    </xf>
    <xf numFmtId="0" fontId="27" fillId="0" borderId="0" xfId="0" applyFont="1" applyAlignment="1">
      <alignment horizontal="left"/>
    </xf>
    <xf numFmtId="166" fontId="4" fillId="0" borderId="0" xfId="0" applyNumberFormat="1" applyFont="1" applyAlignment="1">
      <alignment horizontal="left" vertical="center" wrapText="1"/>
    </xf>
    <xf numFmtId="166" fontId="27" fillId="0" borderId="0" xfId="0" applyNumberFormat="1" applyFont="1" applyAlignment="1">
      <alignment horizontal="left"/>
    </xf>
    <xf numFmtId="0" fontId="45" fillId="0" borderId="0" xfId="0" applyFont="1" applyAlignment="1">
      <alignment horizontal="center" vertical="center"/>
    </xf>
    <xf numFmtId="0" fontId="45" fillId="0" borderId="0" xfId="0" applyFont="1" applyAlignment="1">
      <alignment horizontal="left" vertical="center"/>
    </xf>
    <xf numFmtId="0" fontId="41" fillId="0" borderId="0" xfId="0" applyFont="1" applyAlignment="1">
      <alignment horizontal="left"/>
    </xf>
    <xf numFmtId="0" fontId="4" fillId="0" borderId="0" xfId="0" applyFont="1" applyAlignment="1">
      <alignment horizontal="right"/>
    </xf>
    <xf numFmtId="0" fontId="58" fillId="0" borderId="0" xfId="0" applyFont="1" applyAlignment="1">
      <alignment horizontal="center" vertical="center"/>
    </xf>
    <xf numFmtId="0" fontId="4" fillId="0" borderId="0" xfId="0" applyFont="1" applyAlignment="1">
      <alignment horizontal="left" vertical="center"/>
    </xf>
    <xf numFmtId="0" fontId="16" fillId="9" borderId="0" xfId="0" applyFont="1" applyFill="1" applyAlignment="1"/>
    <xf numFmtId="0" fontId="16" fillId="2" borderId="0" xfId="0" applyFont="1" applyFill="1" applyAlignment="1"/>
    <xf numFmtId="0" fontId="82" fillId="0" borderId="0" xfId="0" applyFont="1" applyAlignment="1">
      <alignment horizontal="center"/>
    </xf>
    <xf numFmtId="0" fontId="90" fillId="0" borderId="0" xfId="0" applyFont="1" applyAlignment="1">
      <alignment vertical="center"/>
    </xf>
    <xf numFmtId="0" fontId="32" fillId="0" borderId="0" xfId="0" applyFont="1" applyAlignment="1">
      <alignment horizontal="left" vertical="center"/>
    </xf>
    <xf numFmtId="0" fontId="72" fillId="0" borderId="0" xfId="0" applyFont="1" applyAlignment="1">
      <alignment horizontal="left"/>
    </xf>
    <xf numFmtId="0" fontId="109" fillId="4" borderId="0" xfId="0" applyFont="1" applyFill="1" applyAlignment="1">
      <alignment horizontal="left"/>
    </xf>
    <xf numFmtId="166" fontId="13" fillId="4" borderId="0" xfId="0" applyNumberFormat="1" applyFont="1" applyFill="1" applyAlignment="1">
      <alignment horizontal="left"/>
    </xf>
  </cellXfs>
  <cellStyles count="2">
    <cellStyle name="Hyperlink" xfId="1" builtinId="8"/>
    <cellStyle name="Normal" xfId="0" builtinId="0"/>
  </cellStyles>
  <dxfs count="87">
    <dxf>
      <font>
        <b val="0"/>
        <i/>
        <strike val="0"/>
        <condense val="0"/>
        <extend val="0"/>
        <outline val="0"/>
        <shadow val="0"/>
        <u val="none"/>
        <vertAlign val="baseline"/>
        <sz val="12"/>
        <color rgb="FF767676"/>
        <name val="Lato"/>
        <scheme val="none"/>
      </font>
      <fill>
        <patternFill patternType="solid">
          <fgColor rgb="FFF3F3F3"/>
          <bgColor rgb="FFF3F3F3"/>
        </patternFill>
      </fill>
      <alignment horizontal="left" vertical="center" textRotation="0" wrapText="1" indent="0" justifyLastLine="0" shrinkToFit="0" readingOrder="0"/>
      <border diagonalUp="0" diagonalDown="0">
        <left style="thin">
          <color rgb="FFFFFFFF"/>
        </left>
        <right/>
        <top/>
        <bottom/>
        <vertical/>
        <horizontal/>
      </border>
      <protection locked="0" hidden="0"/>
    </dxf>
    <dxf>
      <font>
        <b val="0"/>
        <i val="0"/>
        <strike val="0"/>
        <condense val="0"/>
        <extend val="0"/>
        <outline val="0"/>
        <shadow val="0"/>
        <u val="none"/>
        <vertAlign val="baseline"/>
        <sz val="12"/>
        <color rgb="FF000000"/>
        <name val="Lato"/>
        <scheme val="none"/>
      </font>
      <numFmt numFmtId="166" formatCode="[$£-809]#,##0"/>
      <fill>
        <patternFill patternType="solid">
          <fgColor rgb="FFF3F3F3"/>
          <bgColor rgb="FFF3F3F3"/>
        </patternFill>
      </fill>
      <alignment horizontal="left" vertical="center" textRotation="0" wrapText="0" indent="0" justifyLastLine="0" shrinkToFit="0" readingOrder="0"/>
      <border diagonalUp="0" diagonalDown="0">
        <left style="thin">
          <color rgb="FFFFFFFF"/>
        </left>
        <right/>
        <top/>
        <bottom/>
        <vertical/>
        <horizontal/>
      </border>
      <protection locked="0" hidden="0"/>
    </dxf>
    <dxf>
      <font>
        <b val="0"/>
        <i val="0"/>
        <strike val="0"/>
        <condense val="0"/>
        <extend val="0"/>
        <outline val="0"/>
        <shadow val="0"/>
        <u val="none"/>
        <vertAlign val="baseline"/>
        <sz val="12"/>
        <color rgb="FF666666"/>
        <name val="Lato"/>
        <scheme val="none"/>
      </font>
      <fill>
        <patternFill patternType="solid">
          <fgColor rgb="FFF3F3F3"/>
          <bgColor rgb="FFF3F3F3"/>
        </patternFill>
      </fill>
      <alignment horizontal="center" vertical="center" textRotation="0" wrapText="0" indent="0" justifyLastLine="0" shrinkToFit="0" readingOrder="0"/>
      <border diagonalUp="0" diagonalDown="0">
        <left style="thin">
          <color rgb="FFFFFFFF"/>
        </left>
        <right style="thin">
          <color rgb="FFFFFFFF"/>
        </right>
        <top/>
        <bottom/>
        <vertical/>
        <horizontal/>
      </border>
      <protection locked="0" hidden="0"/>
    </dxf>
    <dxf>
      <font>
        <b val="0"/>
        <i val="0"/>
        <strike val="0"/>
        <condense val="0"/>
        <extend val="0"/>
        <outline val="0"/>
        <shadow val="0"/>
        <u/>
        <vertAlign val="baseline"/>
        <sz val="12"/>
        <color rgb="FF666666"/>
        <name val="Lato"/>
        <scheme val="none"/>
      </font>
      <fill>
        <patternFill patternType="solid">
          <fgColor rgb="FFF3F3F3"/>
          <bgColor rgb="FFF3F3F3"/>
        </patternFill>
      </fill>
      <alignment horizontal="general" vertical="center" textRotation="0" wrapText="0" indent="0" justifyLastLine="0" shrinkToFit="0" readingOrder="0"/>
      <border diagonalUp="0" diagonalDown="0">
        <left style="thin">
          <color rgb="FFFFFFFF"/>
        </left>
        <right style="thin">
          <color rgb="FFFFFFFF"/>
        </right>
        <top/>
        <bottom/>
        <vertical/>
        <horizontal/>
      </border>
      <protection locked="0" hidden="0"/>
    </dxf>
    <dxf>
      <font>
        <b val="0"/>
        <i val="0"/>
        <strike val="0"/>
        <condense val="0"/>
        <extend val="0"/>
        <outline val="0"/>
        <shadow val="0"/>
        <u val="none"/>
        <vertAlign val="baseline"/>
        <sz val="10"/>
        <color rgb="FF666666"/>
        <name val="Lato"/>
        <scheme val="none"/>
      </font>
      <fill>
        <patternFill patternType="solid">
          <fgColor rgb="FFF3F3F3"/>
          <bgColor rgb="FFF3F3F3"/>
        </patternFill>
      </fill>
      <alignment horizontal="left" vertical="center" textRotation="0" wrapText="0" indent="0" justifyLastLine="0" shrinkToFit="0" readingOrder="0"/>
      <border diagonalUp="0" diagonalDown="0">
        <left style="thin">
          <color rgb="FFFFFFFF"/>
        </left>
        <right style="thin">
          <color rgb="FFFFFFFF"/>
        </right>
        <top/>
        <bottom/>
        <vertical/>
        <horizontal/>
      </border>
      <protection locked="0" hidden="0"/>
    </dxf>
    <dxf>
      <font>
        <b val="0"/>
        <i val="0"/>
        <strike val="0"/>
        <condense val="0"/>
        <extend val="0"/>
        <outline val="0"/>
        <shadow val="0"/>
        <u val="none"/>
        <vertAlign val="baseline"/>
        <sz val="10"/>
        <color rgb="FF666666"/>
        <name val="Lato"/>
        <scheme val="none"/>
      </font>
      <fill>
        <patternFill patternType="solid">
          <fgColor rgb="FFF3F3F3"/>
          <bgColor rgb="FFF3F3F3"/>
        </patternFill>
      </fill>
      <alignment horizontal="left" vertical="center" textRotation="0" wrapText="0" indent="0" justifyLastLine="0" shrinkToFit="0" readingOrder="0"/>
      <border diagonalUp="0" diagonalDown="0">
        <left style="thin">
          <color rgb="FFFFFFFF"/>
        </left>
        <right style="thin">
          <color rgb="FFFFFFFF"/>
        </right>
        <top/>
        <bottom/>
        <vertical/>
        <horizontal/>
      </border>
      <protection locked="0" hidden="0"/>
    </dxf>
    <dxf>
      <font>
        <b val="0"/>
        <i val="0"/>
        <strike val="0"/>
        <condense val="0"/>
        <extend val="0"/>
        <outline val="0"/>
        <shadow val="0"/>
        <u val="none"/>
        <vertAlign val="baseline"/>
        <sz val="12"/>
        <color rgb="FF666666"/>
        <name val="Lato"/>
        <scheme val="none"/>
      </font>
      <fill>
        <patternFill patternType="solid">
          <fgColor rgb="FFF3F3F3"/>
          <bgColor rgb="FFF3F3F3"/>
        </patternFill>
      </fill>
      <alignment horizontal="left" vertical="center" textRotation="0" wrapText="0" indent="0" justifyLastLine="0" shrinkToFit="0" readingOrder="0"/>
      <border diagonalUp="0" diagonalDown="0">
        <left style="thin">
          <color rgb="FFFFFFFF"/>
        </left>
        <right style="thin">
          <color rgb="FFFFFFFF"/>
        </right>
        <top/>
        <bottom/>
        <vertical/>
        <horizontal/>
      </border>
      <protection locked="0" hidden="0"/>
    </dxf>
    <dxf>
      <font>
        <b val="0"/>
        <i val="0"/>
        <strike val="0"/>
        <condense val="0"/>
        <extend val="0"/>
        <outline val="0"/>
        <shadow val="0"/>
        <u val="none"/>
        <vertAlign val="baseline"/>
        <sz val="12"/>
        <color rgb="FF000000"/>
        <name val="Lato"/>
        <scheme val="none"/>
      </font>
      <fill>
        <patternFill patternType="solid">
          <fgColor rgb="FFF3F3F3"/>
          <bgColor rgb="FFF3F3F3"/>
        </patternFill>
      </fill>
      <alignment horizontal="general" vertical="center" textRotation="0" wrapText="0" indent="0" justifyLastLine="0" shrinkToFit="0" readingOrder="0"/>
      <border diagonalUp="0" diagonalDown="0">
        <left/>
        <right style="thin">
          <color rgb="FFFFFFFF"/>
        </right>
        <top/>
        <bottom/>
        <vertical/>
        <horizontal/>
      </border>
      <protection locked="0" hidden="0"/>
    </dxf>
    <dxf>
      <protection locked="0" hidden="0"/>
    </dxf>
    <dxf>
      <font>
        <b val="0"/>
        <i/>
        <strike val="0"/>
        <condense val="0"/>
        <extend val="0"/>
        <outline val="0"/>
        <shadow val="0"/>
        <u val="none"/>
        <vertAlign val="baseline"/>
        <sz val="10"/>
        <color rgb="FF767676"/>
        <name val="Lato"/>
        <scheme val="none"/>
      </font>
      <fill>
        <patternFill patternType="solid">
          <fgColor rgb="FFF3F3F3"/>
          <bgColor rgb="FFF3F3F3"/>
        </patternFill>
      </fill>
      <alignment horizontal="left" vertical="center" textRotation="0" wrapText="1" indent="0" justifyLastLine="0" shrinkToFit="0" readingOrder="0"/>
      <border diagonalUp="0" diagonalDown="0">
        <left style="thin">
          <color rgb="FFFFFFFF"/>
        </left>
        <right/>
        <top/>
        <bottom/>
        <vertical/>
        <horizontal/>
      </border>
      <protection locked="0" hidden="0"/>
    </dxf>
    <dxf>
      <font>
        <b val="0"/>
        <i val="0"/>
        <strike val="0"/>
        <condense val="0"/>
        <extend val="0"/>
        <outline val="0"/>
        <shadow val="0"/>
        <u val="none"/>
        <vertAlign val="baseline"/>
        <sz val="10"/>
        <color rgb="FF000000"/>
        <name val="Lato"/>
        <scheme val="none"/>
      </font>
      <fill>
        <patternFill patternType="solid">
          <fgColor rgb="FFF3F3F3"/>
          <bgColor rgb="FFF3F3F3"/>
        </patternFill>
      </fill>
      <alignment horizontal="left" vertical="center" textRotation="0" wrapText="0" indent="0" justifyLastLine="0" shrinkToFit="0" readingOrder="0"/>
      <border diagonalUp="0" diagonalDown="0">
        <left style="thin">
          <color rgb="FFFFFFFF"/>
        </left>
        <right style="thin">
          <color rgb="FFFFFFFF"/>
        </right>
        <top/>
        <bottom/>
        <vertical/>
        <horizontal/>
      </border>
      <protection locked="0" hidden="0"/>
    </dxf>
    <dxf>
      <font>
        <b val="0"/>
        <i val="0"/>
        <strike val="0"/>
        <condense val="0"/>
        <extend val="0"/>
        <outline val="0"/>
        <shadow val="0"/>
        <u val="none"/>
        <vertAlign val="baseline"/>
        <sz val="10"/>
        <color rgb="FF666666"/>
        <name val="Lato"/>
        <scheme val="none"/>
      </font>
      <numFmt numFmtId="166" formatCode="[$£-809]#,##0"/>
      <fill>
        <patternFill patternType="solid">
          <fgColor rgb="FFF3F3F3"/>
          <bgColor rgb="FFF3F3F3"/>
        </patternFill>
      </fill>
      <alignment horizontal="left" vertical="center" textRotation="0" wrapText="0" indent="0" justifyLastLine="0" shrinkToFit="0" readingOrder="0"/>
      <border diagonalUp="0" diagonalDown="0">
        <left style="thin">
          <color rgb="FFFFFFFF"/>
        </left>
        <right style="thin">
          <color rgb="FFFFFFFF"/>
        </right>
        <top/>
        <bottom/>
        <vertical/>
        <horizontal/>
      </border>
      <protection locked="0" hidden="0"/>
    </dxf>
    <dxf>
      <font>
        <b val="0"/>
        <i val="0"/>
        <strike val="0"/>
        <condense val="0"/>
        <extend val="0"/>
        <outline val="0"/>
        <shadow val="0"/>
        <u val="none"/>
        <vertAlign val="baseline"/>
        <sz val="10"/>
        <color rgb="FF666666"/>
        <name val="Lato"/>
        <scheme val="none"/>
      </font>
      <numFmt numFmtId="166" formatCode="[$£-809]#,##0"/>
      <fill>
        <patternFill patternType="solid">
          <fgColor rgb="FFF3F3F3"/>
          <bgColor rgb="FFF3F3F3"/>
        </patternFill>
      </fill>
      <alignment horizontal="left" vertical="center" textRotation="0" wrapText="0" indent="0" justifyLastLine="0" shrinkToFit="0" readingOrder="0"/>
      <border diagonalUp="0" diagonalDown="0">
        <left style="thin">
          <color rgb="FFFFFFFF"/>
        </left>
        <right style="thin">
          <color rgb="FFFFFFFF"/>
        </right>
        <top/>
        <bottom/>
        <vertical/>
        <horizontal/>
      </border>
      <protection locked="0" hidden="0"/>
    </dxf>
    <dxf>
      <font>
        <b val="0"/>
        <i val="0"/>
        <strike val="0"/>
        <condense val="0"/>
        <extend val="0"/>
        <outline val="0"/>
        <shadow val="0"/>
        <u/>
        <vertAlign val="baseline"/>
        <sz val="10"/>
        <color rgb="FF666666"/>
        <name val="Lato"/>
        <scheme val="none"/>
      </font>
      <fill>
        <patternFill patternType="solid">
          <fgColor rgb="FFF3F3F3"/>
          <bgColor rgb="FFF3F3F3"/>
        </patternFill>
      </fill>
      <alignment horizontal="left" vertical="center" textRotation="0" wrapText="0" indent="0" justifyLastLine="0" shrinkToFit="0" readingOrder="0"/>
      <border diagonalUp="0" diagonalDown="0">
        <left style="thin">
          <color rgb="FFFFFFFF"/>
        </left>
        <right style="thin">
          <color rgb="FFFFFFFF"/>
        </right>
        <top/>
        <bottom/>
        <vertical/>
        <horizontal/>
      </border>
      <protection locked="0" hidden="0"/>
    </dxf>
    <dxf>
      <font>
        <b val="0"/>
        <i val="0"/>
        <strike val="0"/>
        <condense val="0"/>
        <extend val="0"/>
        <outline val="0"/>
        <shadow val="0"/>
        <u val="none"/>
        <vertAlign val="baseline"/>
        <sz val="10"/>
        <color rgb="FF666666"/>
        <name val="Lato"/>
        <scheme val="none"/>
      </font>
      <fill>
        <patternFill patternType="solid">
          <fgColor rgb="FFF3F3F3"/>
          <bgColor rgb="FFF3F3F3"/>
        </patternFill>
      </fill>
      <alignment horizontal="left" vertical="center" textRotation="0" wrapText="0" indent="0" justifyLastLine="0" shrinkToFit="0" readingOrder="0"/>
      <border diagonalUp="0" diagonalDown="0">
        <left style="thin">
          <color rgb="FFFFFFFF"/>
        </left>
        <right style="thin">
          <color rgb="FFFFFFFF"/>
        </right>
        <top/>
        <bottom/>
        <vertical/>
        <horizontal/>
      </border>
      <protection locked="0" hidden="0"/>
    </dxf>
    <dxf>
      <font>
        <b val="0"/>
        <i val="0"/>
        <strike val="0"/>
        <condense val="0"/>
        <extend val="0"/>
        <outline val="0"/>
        <shadow val="0"/>
        <u val="none"/>
        <vertAlign val="baseline"/>
        <sz val="10"/>
        <color rgb="FF666666"/>
        <name val="Lato"/>
        <scheme val="none"/>
      </font>
      <fill>
        <patternFill patternType="solid">
          <fgColor rgb="FFF3F3F3"/>
          <bgColor rgb="FFF3F3F3"/>
        </patternFill>
      </fill>
      <alignment horizontal="left" vertical="center" textRotation="0" wrapText="0" indent="0" justifyLastLine="0" shrinkToFit="0" readingOrder="0"/>
      <border diagonalUp="0" diagonalDown="0">
        <left style="thin">
          <color rgb="FFFFFFFF"/>
        </left>
        <right style="thin">
          <color rgb="FFFFFFFF"/>
        </right>
        <top/>
        <bottom/>
        <vertical/>
        <horizontal/>
      </border>
      <protection locked="0" hidden="0"/>
    </dxf>
    <dxf>
      <font>
        <b val="0"/>
        <i val="0"/>
        <strike val="0"/>
        <condense val="0"/>
        <extend val="0"/>
        <outline val="0"/>
        <shadow val="0"/>
        <u val="none"/>
        <vertAlign val="baseline"/>
        <sz val="10"/>
        <color rgb="FF000000"/>
        <name val="Lato"/>
        <scheme val="none"/>
      </font>
      <fill>
        <patternFill patternType="solid">
          <fgColor rgb="FFF3F3F3"/>
          <bgColor rgb="FFF3F3F3"/>
        </patternFill>
      </fill>
      <alignment horizontal="left" vertical="center" textRotation="0" wrapText="0" indent="0" justifyLastLine="0" shrinkToFit="0" readingOrder="0"/>
      <border diagonalUp="0" diagonalDown="0">
        <left/>
        <right style="thin">
          <color rgb="FFFFFFFF"/>
        </right>
        <top/>
        <bottom/>
        <vertical/>
        <horizontal/>
      </border>
      <protection locked="0" hidden="0"/>
    </dxf>
    <dxf>
      <protection locked="0" hidden="0"/>
    </dxf>
    <dxf>
      <font>
        <strike val="0"/>
        <outline val="0"/>
        <shadow val="0"/>
        <u val="none"/>
        <vertAlign val="baseline"/>
        <sz val="12"/>
        <color theme="0"/>
        <name val="Lato"/>
        <scheme val="none"/>
      </font>
    </dxf>
    <dxf>
      <font>
        <b val="0"/>
        <i/>
        <strike val="0"/>
        <condense val="0"/>
        <extend val="0"/>
        <outline val="0"/>
        <shadow val="0"/>
        <u val="none"/>
        <vertAlign val="baseline"/>
        <sz val="10"/>
        <color rgb="FF767676"/>
        <name val="Lato"/>
        <scheme val="none"/>
      </font>
      <fill>
        <patternFill patternType="solid">
          <fgColor rgb="FFF3F3F3"/>
          <bgColor rgb="FFF3F3F3"/>
        </patternFill>
      </fill>
      <alignment horizontal="left" vertical="center" textRotation="0" wrapText="1" indent="0" justifyLastLine="0" shrinkToFit="0" readingOrder="0"/>
      <border diagonalUp="0" diagonalDown="0">
        <left style="thin">
          <color rgb="FFFFFFFF"/>
        </left>
        <right/>
        <top/>
        <bottom/>
        <vertical/>
        <horizontal/>
      </border>
      <protection locked="0" hidden="0"/>
    </dxf>
    <dxf>
      <font>
        <b val="0"/>
        <i val="0"/>
        <strike val="0"/>
        <condense val="0"/>
        <extend val="0"/>
        <outline val="0"/>
        <shadow val="0"/>
        <u val="none"/>
        <vertAlign val="baseline"/>
        <sz val="10"/>
        <color rgb="FF434343"/>
        <name val="Lato"/>
        <scheme val="none"/>
      </font>
      <numFmt numFmtId="166" formatCode="[$£-809]#,##0"/>
      <fill>
        <patternFill patternType="solid">
          <fgColor rgb="FFF3F3F3"/>
          <bgColor rgb="FFF3F3F3"/>
        </patternFill>
      </fill>
      <alignment horizontal="center" vertical="center" textRotation="0" wrapText="0" indent="0" justifyLastLine="0" shrinkToFit="0" readingOrder="0"/>
      <border diagonalUp="0" diagonalDown="0">
        <left style="thin">
          <color rgb="FFFFFFFF"/>
        </left>
        <right style="thin">
          <color rgb="FFFFFFFF"/>
        </right>
        <top/>
        <bottom/>
        <vertical/>
        <horizontal/>
      </border>
      <protection locked="0" hidden="0"/>
    </dxf>
    <dxf>
      <font>
        <b val="0"/>
        <i val="0"/>
        <strike val="0"/>
        <condense val="0"/>
        <extend val="0"/>
        <outline val="0"/>
        <shadow val="0"/>
        <u val="none"/>
        <vertAlign val="baseline"/>
        <sz val="10"/>
        <color rgb="FF434343"/>
        <name val="Lato"/>
        <scheme val="none"/>
      </font>
      <numFmt numFmtId="166" formatCode="[$£-809]#,##0"/>
      <fill>
        <patternFill patternType="solid">
          <fgColor rgb="FFF3F3F3"/>
          <bgColor rgb="FFF3F3F3"/>
        </patternFill>
      </fill>
      <alignment horizontal="center" vertical="center" textRotation="0" wrapText="0" indent="0" justifyLastLine="0" shrinkToFit="0" readingOrder="0"/>
      <border diagonalUp="0" diagonalDown="0">
        <left style="thin">
          <color rgb="FFFFFFFF"/>
        </left>
        <right style="thin">
          <color rgb="FFFFFFFF"/>
        </right>
        <top/>
        <bottom/>
        <vertical/>
        <horizontal/>
      </border>
      <protection locked="0" hidden="0"/>
    </dxf>
    <dxf>
      <font>
        <b val="0"/>
        <i val="0"/>
        <strike val="0"/>
        <condense val="0"/>
        <extend val="0"/>
        <outline val="0"/>
        <shadow val="0"/>
        <u val="none"/>
        <vertAlign val="baseline"/>
        <sz val="10"/>
        <color rgb="FF434343"/>
        <name val="Lato"/>
        <scheme val="none"/>
      </font>
      <numFmt numFmtId="166" formatCode="[$£-809]#,##0"/>
      <fill>
        <patternFill patternType="solid">
          <fgColor rgb="FFF3F3F3"/>
          <bgColor rgb="FFF3F3F3"/>
        </patternFill>
      </fill>
      <alignment horizontal="center" vertical="center" textRotation="0" wrapText="0" indent="0" justifyLastLine="0" shrinkToFit="0" readingOrder="0"/>
      <border diagonalUp="0" diagonalDown="0">
        <left style="thin">
          <color rgb="FFFFFFFF"/>
        </left>
        <right style="thin">
          <color rgb="FFFFFFFF"/>
        </right>
        <top/>
        <bottom/>
        <vertical/>
        <horizontal/>
      </border>
      <protection locked="0" hidden="0"/>
    </dxf>
    <dxf>
      <font>
        <b val="0"/>
        <i val="0"/>
        <strike val="0"/>
        <condense val="0"/>
        <extend val="0"/>
        <outline val="0"/>
        <shadow val="0"/>
        <u val="none"/>
        <vertAlign val="baseline"/>
        <sz val="10"/>
        <color rgb="FF434343"/>
        <name val="Lato"/>
        <scheme val="none"/>
      </font>
      <fill>
        <patternFill patternType="solid">
          <fgColor rgb="FFF3F3F3"/>
          <bgColor rgb="FFF3F3F3"/>
        </patternFill>
      </fill>
      <alignment horizontal="center" vertical="center" textRotation="0" wrapText="0" indent="0" justifyLastLine="0" shrinkToFit="0" readingOrder="0"/>
      <border diagonalUp="0" diagonalDown="0">
        <left style="thin">
          <color rgb="FFFFFFFF"/>
        </left>
        <right style="thin">
          <color rgb="FFFFFFFF"/>
        </right>
        <top/>
        <bottom/>
        <vertical/>
        <horizontal/>
      </border>
      <protection locked="0" hidden="0"/>
    </dxf>
    <dxf>
      <font>
        <b val="0"/>
        <i val="0"/>
        <strike val="0"/>
        <condense val="0"/>
        <extend val="0"/>
        <outline val="0"/>
        <shadow val="0"/>
        <u val="none"/>
        <vertAlign val="baseline"/>
        <sz val="10"/>
        <color rgb="FF434343"/>
        <name val="Lato"/>
        <scheme val="none"/>
      </font>
      <fill>
        <patternFill patternType="solid">
          <fgColor rgb="FFF3F3F3"/>
          <bgColor rgb="FFF3F3F3"/>
        </patternFill>
      </fill>
      <alignment horizontal="center" vertical="center" textRotation="0" wrapText="0" indent="0" justifyLastLine="0" shrinkToFit="0" readingOrder="0"/>
      <border diagonalUp="0" diagonalDown="0">
        <left style="thin">
          <color rgb="FFFFFFFF"/>
        </left>
        <right style="thin">
          <color rgb="FFFFFFFF"/>
        </right>
        <top/>
        <bottom/>
        <vertical/>
        <horizontal/>
      </border>
      <protection locked="0" hidden="0"/>
    </dxf>
    <dxf>
      <font>
        <b val="0"/>
        <i val="0"/>
        <strike val="0"/>
        <condense val="0"/>
        <extend val="0"/>
        <outline val="0"/>
        <shadow val="0"/>
        <u val="none"/>
        <vertAlign val="baseline"/>
        <sz val="10"/>
        <color rgb="FF666666"/>
        <name val="Lato"/>
        <scheme val="none"/>
      </font>
      <fill>
        <patternFill patternType="solid">
          <fgColor rgb="FFF3F3F3"/>
          <bgColor rgb="FFF3F3F3"/>
        </patternFill>
      </fill>
      <alignment horizontal="general" vertical="center" textRotation="0" wrapText="0" indent="0" justifyLastLine="0" shrinkToFit="0" readingOrder="0"/>
      <border diagonalUp="0" diagonalDown="0">
        <left style="thin">
          <color rgb="FFFFFFFF"/>
        </left>
        <right style="thin">
          <color rgb="FFFFFFFF"/>
        </right>
        <top/>
        <bottom/>
        <vertical/>
        <horizontal/>
      </border>
      <protection locked="0" hidden="0"/>
    </dxf>
    <dxf>
      <font>
        <b val="0"/>
        <i val="0"/>
        <strike val="0"/>
        <condense val="0"/>
        <extend val="0"/>
        <outline val="0"/>
        <shadow val="0"/>
        <u/>
        <vertAlign val="baseline"/>
        <sz val="10"/>
        <color rgb="FF666666"/>
        <name val="Lato"/>
        <scheme val="none"/>
      </font>
      <fill>
        <patternFill patternType="solid">
          <fgColor rgb="FFF3F3F3"/>
          <bgColor rgb="FFF3F3F3"/>
        </patternFill>
      </fill>
      <alignment horizontal="left" vertical="center" textRotation="0" wrapText="0" indent="0" justifyLastLine="0" shrinkToFit="0" readingOrder="0"/>
      <border diagonalUp="0" diagonalDown="0">
        <left style="thin">
          <color rgb="FFFFFFFF"/>
        </left>
        <right style="thin">
          <color rgb="FFFFFFFF"/>
        </right>
        <top/>
        <bottom/>
        <vertical/>
        <horizontal/>
      </border>
      <protection locked="0" hidden="0"/>
    </dxf>
    <dxf>
      <font>
        <b val="0"/>
        <i val="0"/>
        <strike val="0"/>
        <condense val="0"/>
        <extend val="0"/>
        <outline val="0"/>
        <shadow val="0"/>
        <u val="none"/>
        <vertAlign val="baseline"/>
        <sz val="10"/>
        <color rgb="FF666666"/>
        <name val="Lato"/>
        <scheme val="none"/>
      </font>
      <fill>
        <patternFill patternType="solid">
          <fgColor rgb="FFF3F3F3"/>
          <bgColor rgb="FFF3F3F3"/>
        </patternFill>
      </fill>
      <alignment horizontal="left" vertical="center" textRotation="0" wrapText="0" indent="0" justifyLastLine="0" shrinkToFit="0" readingOrder="0"/>
      <border diagonalUp="0" diagonalDown="0">
        <left style="thin">
          <color rgb="FFFFFFFF"/>
        </left>
        <right style="thin">
          <color rgb="FFFFFFFF"/>
        </right>
        <top/>
        <bottom/>
        <vertical/>
        <horizontal/>
      </border>
      <protection locked="0" hidden="0"/>
    </dxf>
    <dxf>
      <font>
        <b val="0"/>
        <i val="0"/>
        <strike val="0"/>
        <condense val="0"/>
        <extend val="0"/>
        <outline val="0"/>
        <shadow val="0"/>
        <u val="none"/>
        <vertAlign val="baseline"/>
        <sz val="10"/>
        <color rgb="FF666666"/>
        <name val="Lato"/>
        <scheme val="none"/>
      </font>
      <fill>
        <patternFill patternType="solid">
          <fgColor rgb="FFF3F3F3"/>
          <bgColor rgb="FFF3F3F3"/>
        </patternFill>
      </fill>
      <alignment horizontal="general" vertical="center" textRotation="0" wrapText="0" indent="0" justifyLastLine="0" shrinkToFit="0" readingOrder="0"/>
      <border diagonalUp="0" diagonalDown="0">
        <left style="thin">
          <color rgb="FFFFFFFF"/>
        </left>
        <right style="thin">
          <color rgb="FFFFFFFF"/>
        </right>
        <top/>
        <bottom/>
        <vertical/>
        <horizontal/>
      </border>
      <protection locked="0" hidden="0"/>
    </dxf>
    <dxf>
      <font>
        <b val="0"/>
        <i val="0"/>
        <strike val="0"/>
        <condense val="0"/>
        <extend val="0"/>
        <outline val="0"/>
        <shadow val="0"/>
        <u val="none"/>
        <vertAlign val="baseline"/>
        <sz val="10"/>
        <color rgb="FF666666"/>
        <name val="Lato"/>
        <scheme val="none"/>
      </font>
      <fill>
        <patternFill patternType="solid">
          <fgColor rgb="FFF3F3F3"/>
          <bgColor rgb="FFF3F3F3"/>
        </patternFill>
      </fill>
      <alignment horizontal="left" vertical="center" textRotation="0" wrapText="0" indent="0" justifyLastLine="0" shrinkToFit="0" readingOrder="0"/>
      <border diagonalUp="0" diagonalDown="0">
        <left/>
        <right style="thin">
          <color rgb="FFFFFFFF"/>
        </right>
        <top/>
        <bottom/>
        <vertical/>
        <horizontal/>
      </border>
      <protection locked="0" hidden="0"/>
    </dxf>
    <dxf>
      <font>
        <b val="0"/>
        <i val="0"/>
        <strike val="0"/>
        <condense val="0"/>
        <extend val="0"/>
        <outline val="0"/>
        <shadow val="0"/>
        <u val="none"/>
        <vertAlign val="baseline"/>
        <sz val="10"/>
        <color rgb="FF000000"/>
        <name val="Lato"/>
        <scheme val="none"/>
      </font>
      <fill>
        <patternFill patternType="solid">
          <fgColor rgb="FFF3F3F3"/>
          <bgColor rgb="FFF3F3F3"/>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rgb="FF434343"/>
        <name val="Lato"/>
        <scheme val="none"/>
      </font>
      <fill>
        <patternFill patternType="solid">
          <fgColor rgb="FFF3F3F3"/>
          <bgColor rgb="FFF3F3F3"/>
        </patternFill>
      </fill>
      <alignment horizontal="center" vertical="center" textRotation="0" wrapText="0" indent="0" justifyLastLine="0" shrinkToFit="0" readingOrder="0"/>
      <protection locked="0" hidden="0"/>
    </dxf>
    <dxf>
      <font>
        <b/>
        <i val="0"/>
        <strike val="0"/>
        <condense val="0"/>
        <extend val="0"/>
        <outline val="0"/>
        <shadow val="0"/>
        <u val="none"/>
        <vertAlign val="baseline"/>
        <sz val="12"/>
        <color theme="0"/>
        <name val="Lato"/>
        <scheme val="none"/>
      </font>
      <alignment horizontal="center" vertical="center" textRotation="0" wrapText="0" indent="0" justifyLastLine="0" shrinkToFit="0" readingOrder="0"/>
    </dxf>
    <dxf>
      <font>
        <b val="0"/>
        <i/>
        <strike val="0"/>
        <condense val="0"/>
        <extend val="0"/>
        <outline val="0"/>
        <shadow val="0"/>
        <u val="none"/>
        <vertAlign val="baseline"/>
        <sz val="9"/>
        <color rgb="FF767676"/>
        <name val="Lato"/>
        <scheme val="none"/>
      </font>
      <alignment horizontal="left" vertical="center" textRotation="0" wrapText="1" indent="0" justifyLastLine="0" shrinkToFit="0" readingOrder="0"/>
      <border diagonalUp="0" diagonalDown="0">
        <left/>
        <right/>
        <top/>
        <bottom style="thin">
          <color rgb="FFF3F3F3"/>
        </bottom>
        <vertical/>
        <horizontal/>
      </border>
      <protection locked="0" hidden="0"/>
    </dxf>
    <dxf>
      <font>
        <b val="0"/>
        <i val="0"/>
        <strike val="0"/>
        <condense val="0"/>
        <extend val="0"/>
        <outline val="0"/>
        <shadow val="0"/>
        <u val="none"/>
        <vertAlign val="baseline"/>
        <sz val="9"/>
        <color rgb="FF666666"/>
        <name val="Lato"/>
        <scheme val="none"/>
      </font>
      <alignment horizontal="center" vertical="center" textRotation="0" wrapText="0" indent="0" justifyLastLine="0" shrinkToFit="0" readingOrder="0"/>
      <border diagonalUp="0" diagonalDown="0">
        <left/>
        <right style="dotted">
          <color rgb="FFD9D9D9"/>
        </right>
        <top/>
        <bottom style="thin">
          <color rgb="FFF3F3F3"/>
        </bottom>
        <vertical/>
        <horizontal/>
      </border>
      <protection locked="0" hidden="0"/>
    </dxf>
    <dxf>
      <font>
        <b val="0"/>
        <i val="0"/>
        <strike val="0"/>
        <condense val="0"/>
        <extend val="0"/>
        <outline val="0"/>
        <shadow val="0"/>
        <u val="none"/>
        <vertAlign val="baseline"/>
        <sz val="9"/>
        <color rgb="FF666666"/>
        <name val="Lato"/>
        <scheme val="none"/>
      </font>
      <alignment horizontal="center" vertical="center" textRotation="0" wrapText="0" indent="0" justifyLastLine="0" shrinkToFit="0" readingOrder="0"/>
      <border diagonalUp="0" diagonalDown="0">
        <left/>
        <right/>
        <top/>
        <bottom style="thin">
          <color rgb="FFF3F3F3"/>
        </bottom>
        <vertical/>
        <horizontal/>
      </border>
      <protection locked="0" hidden="0"/>
    </dxf>
    <dxf>
      <font>
        <b val="0"/>
        <i val="0"/>
        <strike val="0"/>
        <condense val="0"/>
        <extend val="0"/>
        <outline val="0"/>
        <shadow val="0"/>
        <u val="none"/>
        <vertAlign val="baseline"/>
        <sz val="9"/>
        <color rgb="FF666666"/>
        <name val="Lato"/>
        <scheme val="none"/>
      </font>
      <alignment horizontal="center" vertical="center" textRotation="0" wrapText="0" indent="0" justifyLastLine="0" shrinkToFit="0" readingOrder="0"/>
      <border diagonalUp="0" diagonalDown="0">
        <left/>
        <right/>
        <top/>
        <bottom style="thin">
          <color rgb="FFF3F3F3"/>
        </bottom>
        <vertical/>
        <horizontal/>
      </border>
      <protection locked="0" hidden="0"/>
    </dxf>
    <dxf>
      <font>
        <b val="0"/>
        <i val="0"/>
        <strike val="0"/>
        <condense val="0"/>
        <extend val="0"/>
        <outline val="0"/>
        <shadow val="0"/>
        <u val="none"/>
        <vertAlign val="baseline"/>
        <sz val="9"/>
        <color rgb="FF666666"/>
        <name val="Lato"/>
        <scheme val="none"/>
      </font>
      <alignment horizontal="center" vertical="center" textRotation="0" wrapText="0" indent="0" justifyLastLine="0" shrinkToFit="0" readingOrder="0"/>
      <border diagonalUp="0" diagonalDown="0">
        <left/>
        <right/>
        <top/>
        <bottom style="thin">
          <color rgb="FFF3F3F3"/>
        </bottom>
        <vertical/>
        <horizontal/>
      </border>
      <protection locked="0" hidden="0"/>
    </dxf>
    <dxf>
      <font>
        <b val="0"/>
        <i val="0"/>
        <strike val="0"/>
        <condense val="0"/>
        <extend val="0"/>
        <outline val="0"/>
        <shadow val="0"/>
        <u val="none"/>
        <vertAlign val="baseline"/>
        <sz val="9"/>
        <color rgb="FF666666"/>
        <name val="Lato"/>
        <scheme val="none"/>
      </font>
      <alignment horizontal="center" vertical="center" textRotation="0" wrapText="0" indent="0" justifyLastLine="0" shrinkToFit="0" readingOrder="0"/>
      <border diagonalUp="0" diagonalDown="0">
        <left/>
        <right style="dotted">
          <color rgb="FFD9D9D9"/>
        </right>
        <top/>
        <bottom style="thin">
          <color rgb="FFF3F3F3"/>
        </bottom>
        <vertical/>
        <horizontal/>
      </border>
      <protection locked="0" hidden="0"/>
    </dxf>
    <dxf>
      <font>
        <b val="0"/>
        <i val="0"/>
        <strike val="0"/>
        <condense val="0"/>
        <extend val="0"/>
        <outline val="0"/>
        <shadow val="0"/>
        <u val="none"/>
        <vertAlign val="baseline"/>
        <sz val="9"/>
        <color rgb="FF666666"/>
        <name val="Lato"/>
        <scheme val="none"/>
      </font>
      <alignment horizontal="center" vertical="center" textRotation="0" wrapText="0" indent="0" justifyLastLine="0" shrinkToFit="0" readingOrder="0"/>
      <border diagonalUp="0" diagonalDown="0">
        <left style="dotted">
          <color rgb="FFD9D9D9"/>
        </left>
        <right/>
        <top/>
        <bottom style="thin">
          <color rgb="FFF3F3F3"/>
        </bottom>
        <vertical/>
        <horizontal/>
      </border>
      <protection locked="0" hidden="0"/>
    </dxf>
    <dxf>
      <font>
        <b val="0"/>
        <i val="0"/>
        <strike val="0"/>
        <condense val="0"/>
        <extend val="0"/>
        <outline val="0"/>
        <shadow val="0"/>
        <u val="none"/>
        <vertAlign val="baseline"/>
        <sz val="9"/>
        <color rgb="FF666666"/>
        <name val="Lato"/>
        <scheme val="none"/>
      </font>
      <alignment horizontal="center" vertical="center" textRotation="0" wrapText="0" indent="0" justifyLastLine="0" shrinkToFit="0" readingOrder="0"/>
      <border diagonalUp="0" diagonalDown="0">
        <left/>
        <right/>
        <top/>
        <bottom style="thin">
          <color rgb="FFF3F3F3"/>
        </bottom>
        <vertical/>
        <horizontal/>
      </border>
      <protection locked="0" hidden="0"/>
    </dxf>
    <dxf>
      <font>
        <b val="0"/>
        <i val="0"/>
        <strike val="0"/>
        <condense val="0"/>
        <extend val="0"/>
        <outline val="0"/>
        <shadow val="0"/>
        <u val="none"/>
        <vertAlign val="baseline"/>
        <sz val="9"/>
        <color rgb="FF666666"/>
        <name val="Lato"/>
        <scheme val="none"/>
      </font>
      <alignment horizontal="center" vertical="center" textRotation="0" wrapText="0" indent="0" justifyLastLine="0" shrinkToFit="0" readingOrder="0"/>
      <border diagonalUp="0" diagonalDown="0">
        <left/>
        <right/>
        <top/>
        <bottom style="thin">
          <color rgb="FFF3F3F3"/>
        </bottom>
        <vertical/>
        <horizontal/>
      </border>
      <protection locked="0" hidden="0"/>
    </dxf>
    <dxf>
      <font>
        <b val="0"/>
        <i val="0"/>
        <strike val="0"/>
        <condense val="0"/>
        <extend val="0"/>
        <outline val="0"/>
        <shadow val="0"/>
        <u val="none"/>
        <vertAlign val="baseline"/>
        <sz val="9"/>
        <color rgb="FF666666"/>
        <name val="Lato"/>
        <scheme val="none"/>
      </font>
      <alignment horizontal="center" vertical="center" textRotation="0" wrapText="0" indent="0" justifyLastLine="0" shrinkToFit="0" readingOrder="0"/>
      <border diagonalUp="0" diagonalDown="0">
        <left/>
        <right/>
        <top/>
        <bottom style="thin">
          <color rgb="FFF3F3F3"/>
        </bottom>
        <vertical/>
        <horizontal/>
      </border>
      <protection locked="0" hidden="0"/>
    </dxf>
    <dxf>
      <font>
        <b val="0"/>
        <i val="0"/>
        <strike val="0"/>
        <condense val="0"/>
        <extend val="0"/>
        <outline val="0"/>
        <shadow val="0"/>
        <u val="none"/>
        <vertAlign val="baseline"/>
        <sz val="9"/>
        <color rgb="FF666666"/>
        <name val="Lato"/>
        <scheme val="none"/>
      </font>
      <alignment horizontal="center" vertical="center" textRotation="0" wrapText="0" indent="0" justifyLastLine="0" shrinkToFit="0" readingOrder="0"/>
      <border diagonalUp="0" diagonalDown="0">
        <left/>
        <right style="dotted">
          <color rgb="FFD9D9D9"/>
        </right>
        <top/>
        <bottom style="thin">
          <color rgb="FFF3F3F3"/>
        </bottom>
        <vertical/>
        <horizontal/>
      </border>
      <protection locked="0" hidden="0"/>
    </dxf>
    <dxf>
      <font>
        <b val="0"/>
        <i val="0"/>
        <strike val="0"/>
        <condense val="0"/>
        <extend val="0"/>
        <outline val="0"/>
        <shadow val="0"/>
        <u val="none"/>
        <vertAlign val="baseline"/>
        <sz val="9"/>
        <color rgb="FF666666"/>
        <name val="Lato"/>
        <scheme val="none"/>
      </font>
      <alignment horizontal="center" vertical="center" textRotation="0" wrapText="0" indent="0" justifyLastLine="0" shrinkToFit="0" readingOrder="0"/>
      <border diagonalUp="0" diagonalDown="0">
        <left style="dotted">
          <color rgb="FFD9D9D9"/>
        </left>
        <right/>
        <top/>
        <bottom style="thin">
          <color rgb="FFF3F3F3"/>
        </bottom>
        <vertical/>
        <horizontal/>
      </border>
      <protection locked="0" hidden="0"/>
    </dxf>
    <dxf>
      <font>
        <b val="0"/>
        <i val="0"/>
        <strike val="0"/>
        <condense val="0"/>
        <extend val="0"/>
        <outline val="0"/>
        <shadow val="0"/>
        <u val="none"/>
        <vertAlign val="baseline"/>
        <sz val="9"/>
        <color rgb="FF666666"/>
        <name val="Lato"/>
        <scheme val="none"/>
      </font>
      <alignment horizontal="left" vertical="center" textRotation="0" wrapText="0" indent="0" justifyLastLine="0" shrinkToFit="0" readingOrder="0"/>
      <border diagonalUp="0" diagonalDown="0">
        <left/>
        <right/>
        <top/>
        <bottom style="thin">
          <color rgb="FFF3F3F3"/>
        </bottom>
        <vertical/>
        <horizontal/>
      </border>
      <protection locked="0" hidden="0"/>
    </dxf>
    <dxf>
      <font>
        <b val="0"/>
        <i val="0"/>
        <strike val="0"/>
        <condense val="0"/>
        <extend val="0"/>
        <outline val="0"/>
        <shadow val="0"/>
        <u val="none"/>
        <vertAlign val="baseline"/>
        <sz val="9"/>
        <color rgb="FF666666"/>
        <name val="Lato"/>
        <scheme val="none"/>
      </font>
      <alignment horizontal="left" vertical="center" textRotation="0" wrapText="0" indent="0" justifyLastLine="0" shrinkToFit="0" readingOrder="0"/>
      <border diagonalUp="0" diagonalDown="0">
        <left/>
        <right/>
        <top/>
        <bottom style="thin">
          <color rgb="FFF3F3F3"/>
        </bottom>
        <vertical/>
        <horizontal/>
      </border>
      <protection locked="0" hidden="0"/>
    </dxf>
    <dxf>
      <font>
        <b val="0"/>
        <i val="0"/>
        <strike val="0"/>
        <condense val="0"/>
        <extend val="0"/>
        <outline val="0"/>
        <shadow val="0"/>
        <u val="none"/>
        <vertAlign val="baseline"/>
        <sz val="9"/>
        <color rgb="FF666666"/>
        <name val="Lato"/>
        <scheme val="none"/>
      </font>
      <alignment horizontal="left" vertical="center" textRotation="0" wrapText="0" indent="0" justifyLastLine="0" shrinkToFit="0" readingOrder="0"/>
      <border diagonalUp="0" diagonalDown="0">
        <left/>
        <right/>
        <top/>
        <bottom style="thin">
          <color rgb="FFF3F3F3"/>
        </bottom>
        <vertical/>
        <horizontal/>
      </border>
      <protection locked="0" hidden="0"/>
    </dxf>
    <dxf>
      <font>
        <b val="0"/>
        <i val="0"/>
        <strike val="0"/>
        <condense val="0"/>
        <extend val="0"/>
        <outline val="0"/>
        <shadow val="0"/>
        <u val="none"/>
        <vertAlign val="baseline"/>
        <sz val="9"/>
        <color rgb="FF000000"/>
        <name val="Lato"/>
        <scheme val="none"/>
      </font>
      <alignment horizontal="left" vertical="center" textRotation="0" wrapText="0" indent="0" justifyLastLine="0" shrinkToFit="0" readingOrder="0"/>
      <border diagonalUp="0" diagonalDown="0">
        <left/>
        <right/>
        <top/>
        <bottom style="thin">
          <color rgb="FFF3F3F3"/>
        </bottom>
        <vertical/>
        <horizontal/>
      </border>
      <protection locked="0" hidden="0"/>
    </dxf>
    <dxf>
      <font>
        <b val="0"/>
        <i val="0"/>
        <strike val="0"/>
        <condense val="0"/>
        <extend val="0"/>
        <outline val="0"/>
        <shadow val="0"/>
        <u val="none"/>
        <vertAlign val="baseline"/>
        <sz val="9"/>
        <color rgb="FF000000"/>
        <name val="Lato"/>
        <scheme val="none"/>
      </font>
      <alignment horizontal="left" vertical="center" textRotation="0" wrapText="0" indent="0" justifyLastLine="0" shrinkToFit="0" readingOrder="0"/>
      <border diagonalUp="0" diagonalDown="0">
        <left/>
        <right/>
        <top/>
        <bottom style="thin">
          <color rgb="FFF3F3F3"/>
        </bottom>
        <vertical/>
        <horizontal/>
      </border>
      <protection locked="0" hidden="0"/>
    </dxf>
    <dxf>
      <border outline="0">
        <bottom style="thin">
          <color rgb="FFF3F3F3"/>
        </bottom>
      </border>
    </dxf>
    <dxf>
      <font>
        <b val="0"/>
        <i val="0"/>
        <strike val="0"/>
        <condense val="0"/>
        <extend val="0"/>
        <outline val="0"/>
        <shadow val="0"/>
        <u val="none"/>
        <vertAlign val="baseline"/>
        <sz val="9"/>
        <color rgb="FF666666"/>
        <name val="Lato"/>
        <scheme val="none"/>
      </font>
      <alignment horizontal="center" vertical="center" textRotation="0" wrapText="0" indent="0" justifyLastLine="0" shrinkToFit="0" readingOrder="0"/>
      <protection locked="0" hidden="0"/>
    </dxf>
    <dxf>
      <border outline="0">
        <bottom style="thin">
          <color rgb="FFB4A7D6"/>
        </bottom>
      </border>
    </dxf>
    <dxf>
      <font>
        <b val="0"/>
        <i val="0"/>
        <strike val="0"/>
        <condense val="0"/>
        <extend val="0"/>
        <outline val="0"/>
        <shadow val="0"/>
        <u val="none"/>
        <vertAlign val="baseline"/>
        <sz val="9"/>
        <color rgb="FF7B1FA2"/>
        <name val="Lato"/>
        <scheme val="none"/>
      </font>
      <fill>
        <patternFill patternType="solid">
          <fgColor rgb="FFEDE7F6"/>
          <bgColor rgb="FFEDE7F6"/>
        </patternFill>
      </fill>
      <alignment horizontal="center" vertical="center" textRotation="0" wrapText="0" indent="0" justifyLastLine="0" shrinkToFit="0" readingOrder="0"/>
    </dxf>
    <dxf>
      <fill>
        <patternFill patternType="solid">
          <fgColor rgb="FFF3F3F3"/>
          <bgColor rgb="FFF3F3F3"/>
        </patternFill>
      </fill>
      <border>
        <left/>
        <right/>
        <top/>
        <bottom/>
      </border>
    </dxf>
    <dxf>
      <fill>
        <patternFill patternType="solid">
          <fgColor rgb="FFFCE5CD"/>
          <bgColor rgb="FFFCE5CD"/>
        </patternFill>
      </fill>
      <border>
        <left/>
        <right/>
        <top/>
        <bottom/>
      </border>
    </dxf>
    <dxf>
      <font>
        <b val="0"/>
        <i/>
        <strike val="0"/>
        <condense val="0"/>
        <extend val="0"/>
        <outline val="0"/>
        <shadow val="0"/>
        <u val="none"/>
        <vertAlign val="baseline"/>
        <sz val="10"/>
        <color rgb="FF666666"/>
        <name val="Lato"/>
        <scheme val="none"/>
      </font>
      <fill>
        <patternFill patternType="solid">
          <fgColor rgb="FFF3F3F3"/>
          <bgColor rgb="FFF3F3F3"/>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rgb="FF434343"/>
        <name val="Lato"/>
        <scheme val="none"/>
      </font>
      <fill>
        <patternFill patternType="solid">
          <fgColor rgb="FFF3F3F3"/>
          <bgColor rgb="FFF3F3F3"/>
        </patternFill>
      </fill>
      <alignment horizontal="left" vertical="center" textRotation="0" wrapText="1" indent="0" justifyLastLine="0" shrinkToFit="0" readingOrder="0"/>
      <border diagonalUp="0" diagonalDown="0">
        <left/>
        <right style="thin">
          <color rgb="FFFFFFFF"/>
        </right>
        <top/>
        <bottom/>
        <vertical/>
        <horizontal/>
      </border>
      <protection locked="0" hidden="0"/>
    </dxf>
    <dxf>
      <font>
        <b val="0"/>
        <i val="0"/>
        <strike val="0"/>
        <condense val="0"/>
        <extend val="0"/>
        <outline val="0"/>
        <shadow val="0"/>
        <u val="none"/>
        <vertAlign val="baseline"/>
        <sz val="10"/>
        <color rgb="FF434343"/>
        <name val="Lato"/>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rgb="FF767676"/>
        <name val="Lato"/>
        <scheme val="none"/>
      </font>
      <numFmt numFmtId="25" formatCode="hh:mm"/>
      <alignment horizontal="right" vertical="center" textRotation="0" wrapText="1" indent="0" justifyLastLine="0" shrinkToFit="0" readingOrder="0"/>
      <border diagonalUp="0" diagonalDown="0">
        <left/>
        <right style="thin">
          <color rgb="FFFFFFFF"/>
        </right>
        <top/>
        <bottom/>
        <vertical/>
        <horizontal/>
      </border>
      <protection locked="0" hidden="0"/>
    </dxf>
    <dxf>
      <protection locked="0" hidden="0"/>
    </dxf>
    <dxf>
      <font>
        <b val="0"/>
        <i/>
        <strike val="0"/>
        <condense val="0"/>
        <extend val="0"/>
        <outline val="0"/>
        <shadow val="0"/>
        <u val="none"/>
        <vertAlign val="baseline"/>
        <sz val="10"/>
        <color rgb="FF999999"/>
        <name val="Lato"/>
        <scheme val="none"/>
      </font>
      <fill>
        <patternFill patternType="solid">
          <fgColor rgb="FFF3F3F3"/>
          <bgColor rgb="FFF3F3F3"/>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rgb="FF000000"/>
        <name val="Lato"/>
        <scheme val="none"/>
      </font>
      <numFmt numFmtId="166" formatCode="[$£-809]#,##0"/>
      <fill>
        <patternFill patternType="solid">
          <fgColor rgb="FFF3F3F3"/>
          <bgColor rgb="FFF3F3F3"/>
        </patternFill>
      </fill>
      <alignment horizontal="right" vertical="center" textRotation="0" wrapText="0" indent="0" justifyLastLine="0" shrinkToFit="0" readingOrder="0"/>
      <border diagonalUp="0" diagonalDown="0">
        <left/>
        <right style="thin">
          <color rgb="FFFFFFFF"/>
        </right>
        <top/>
        <bottom/>
        <vertical/>
        <horizontal/>
      </border>
      <protection locked="0" hidden="0"/>
    </dxf>
    <dxf>
      <font>
        <b val="0"/>
        <i val="0"/>
        <strike val="0"/>
        <condense val="0"/>
        <extend val="0"/>
        <outline val="0"/>
        <shadow val="0"/>
        <u/>
        <vertAlign val="baseline"/>
        <sz val="10"/>
        <color rgb="FF666666"/>
        <name val="Lato"/>
        <scheme val="none"/>
      </font>
      <fill>
        <patternFill patternType="solid">
          <fgColor rgb="FFF3F3F3"/>
          <bgColor rgb="FFF3F3F3"/>
        </patternFill>
      </fill>
      <alignment horizontal="general" vertical="center" textRotation="0" wrapText="0" indent="0" justifyLastLine="0" shrinkToFit="0" readingOrder="0"/>
      <border diagonalUp="0" diagonalDown="0">
        <left/>
        <right style="thin">
          <color rgb="FFFFFFFF"/>
        </right>
        <top/>
        <bottom/>
        <vertical/>
        <horizontal/>
      </border>
      <protection locked="0" hidden="0"/>
    </dxf>
    <dxf>
      <font>
        <b val="0"/>
        <i val="0"/>
        <strike val="0"/>
        <condense val="0"/>
        <extend val="0"/>
        <outline val="0"/>
        <shadow val="0"/>
        <u val="none"/>
        <vertAlign val="baseline"/>
        <sz val="10"/>
        <color rgb="FF666666"/>
        <name val="Lato"/>
        <scheme val="none"/>
      </font>
      <fill>
        <patternFill patternType="solid">
          <fgColor rgb="FFF3F3F3"/>
          <bgColor rgb="FFF3F3F3"/>
        </patternFill>
      </fill>
      <alignment horizontal="left" vertical="center" textRotation="0" wrapText="0" indent="0" justifyLastLine="0" shrinkToFit="0" readingOrder="0"/>
      <border diagonalUp="0" diagonalDown="0">
        <left/>
        <right style="thin">
          <color rgb="FFFFFFFF"/>
        </right>
        <top/>
        <bottom/>
        <vertical/>
        <horizontal/>
      </border>
      <protection locked="0" hidden="0"/>
    </dxf>
    <dxf>
      <font>
        <b val="0"/>
        <i val="0"/>
        <strike val="0"/>
        <condense val="0"/>
        <extend val="0"/>
        <outline val="0"/>
        <shadow val="0"/>
        <u val="none"/>
        <vertAlign val="baseline"/>
        <sz val="10"/>
        <color rgb="FF666666"/>
        <name val="Lato"/>
        <scheme val="none"/>
      </font>
      <fill>
        <patternFill patternType="solid">
          <fgColor rgb="FFF3F3F3"/>
          <bgColor rgb="FFF3F3F3"/>
        </patternFill>
      </fill>
      <alignment horizontal="left" vertical="center" textRotation="0" wrapText="0" indent="0" justifyLastLine="0" shrinkToFit="0" readingOrder="0"/>
      <border diagonalUp="0" diagonalDown="0">
        <left/>
        <right style="thin">
          <color rgb="FFFFFFFF"/>
        </right>
        <top/>
        <bottom/>
        <vertical/>
        <horizontal/>
      </border>
      <protection locked="0" hidden="0"/>
    </dxf>
    <dxf>
      <font>
        <b val="0"/>
        <i val="0"/>
        <strike val="0"/>
        <condense val="0"/>
        <extend val="0"/>
        <outline val="0"/>
        <shadow val="0"/>
        <u val="none"/>
        <vertAlign val="baseline"/>
        <sz val="10"/>
        <color rgb="FF666666"/>
        <name val="Lato"/>
        <scheme val="none"/>
      </font>
      <numFmt numFmtId="165" formatCode="m&quot;/&quot;d&quot;/&quot;yy"/>
      <fill>
        <patternFill patternType="solid">
          <fgColor rgb="FFF3F3F3"/>
          <bgColor rgb="FFF3F3F3"/>
        </patternFill>
      </fill>
      <alignment horizontal="left" vertical="center" textRotation="0" wrapText="0" indent="0" justifyLastLine="0" shrinkToFit="0" readingOrder="0"/>
      <border diagonalUp="0" diagonalDown="0">
        <left/>
        <right style="thin">
          <color rgb="FFFFFFFF"/>
        </right>
        <top/>
        <bottom/>
        <vertical/>
        <horizontal/>
      </border>
      <protection locked="0" hidden="0"/>
    </dxf>
    <dxf>
      <font>
        <b val="0"/>
        <i val="0"/>
        <strike val="0"/>
        <condense val="0"/>
        <extend val="0"/>
        <outline val="0"/>
        <shadow val="0"/>
        <u val="none"/>
        <vertAlign val="baseline"/>
        <sz val="10"/>
        <color rgb="FF000000"/>
        <name val="Lato"/>
        <scheme val="none"/>
      </font>
      <fill>
        <patternFill patternType="solid">
          <fgColor rgb="FFF3F3F3"/>
          <bgColor rgb="FFF3F3F3"/>
        </patternFill>
      </fill>
      <alignment horizontal="general" vertical="center" textRotation="0" wrapText="0" indent="0" justifyLastLine="0" shrinkToFit="0" readingOrder="0"/>
      <border diagonalUp="0" diagonalDown="0">
        <left/>
        <right style="thin">
          <color rgb="FFFFFFFF"/>
        </right>
        <top/>
        <bottom/>
        <vertical/>
        <horizontal/>
      </border>
      <protection locked="0" hidden="0"/>
    </dxf>
    <dxf>
      <protection locked="0" hidden="0"/>
    </dxf>
    <dxf>
      <font>
        <b/>
        <i val="0"/>
        <strike val="0"/>
        <condense val="0"/>
        <extend val="0"/>
        <outline val="0"/>
        <shadow val="0"/>
        <u val="none"/>
        <vertAlign val="baseline"/>
        <sz val="10"/>
        <color rgb="FF0B8043"/>
        <name val="Lato"/>
        <scheme val="none"/>
      </font>
      <alignment horizontal="general" vertical="center" textRotation="0" wrapText="0" indent="0" justifyLastLine="0" shrinkToFit="0" readingOrder="0"/>
    </dxf>
    <dxf>
      <font>
        <b val="0"/>
        <i/>
        <strike val="0"/>
        <condense val="0"/>
        <extend val="0"/>
        <outline val="0"/>
        <shadow val="0"/>
        <u val="none"/>
        <vertAlign val="baseline"/>
        <sz val="10"/>
        <color rgb="FF666666"/>
        <name val="Lato"/>
        <scheme val="none"/>
      </font>
      <fill>
        <patternFill patternType="solid">
          <fgColor theme="8" tint="0.79998168889431442"/>
          <bgColor theme="8" tint="0.79998168889431442"/>
        </patternFill>
      </fill>
      <alignment horizontal="general" vertical="center" textRotation="0" wrapText="1" indent="0" justifyLastLine="0" shrinkToFit="0" readingOrder="0"/>
      <border diagonalUp="0" diagonalDown="0">
        <left style="thin">
          <color rgb="FFFFFFFF"/>
        </left>
        <right/>
        <top style="thin">
          <color theme="8" tint="0.39997558519241921"/>
        </top>
        <bottom/>
        <vertical/>
        <horizontal/>
      </border>
      <protection locked="0" hidden="0"/>
    </dxf>
    <dxf>
      <font>
        <b val="0"/>
        <i val="0"/>
        <strike val="0"/>
        <condense val="0"/>
        <extend val="0"/>
        <outline val="0"/>
        <shadow val="0"/>
        <u val="none"/>
        <vertAlign val="baseline"/>
        <sz val="10"/>
        <color rgb="FF666666"/>
        <name val="Lato"/>
        <scheme val="none"/>
      </font>
      <fill>
        <patternFill patternType="solid">
          <fgColor theme="8" tint="0.79998168889431442"/>
          <bgColor theme="8" tint="0.79998168889431442"/>
        </patternFill>
      </fill>
      <alignment horizontal="general" vertical="center" textRotation="0" wrapText="0" indent="0" justifyLastLine="0" shrinkToFit="0" readingOrder="0"/>
      <border diagonalUp="0" diagonalDown="0">
        <left style="thin">
          <color rgb="FFFFFFFF"/>
        </left>
        <right/>
        <top style="thin">
          <color theme="8" tint="0.39997558519241921"/>
        </top>
        <bottom/>
        <vertical/>
        <horizontal/>
      </border>
      <protection locked="0" hidden="0"/>
    </dxf>
    <dxf>
      <font>
        <b val="0"/>
        <i val="0"/>
        <strike val="0"/>
        <condense val="0"/>
        <extend val="0"/>
        <outline val="0"/>
        <shadow val="0"/>
        <u val="none"/>
        <vertAlign val="baseline"/>
        <sz val="10"/>
        <color rgb="FF666666"/>
        <name val="Lato"/>
        <scheme val="none"/>
      </font>
      <numFmt numFmtId="164" formatCode="dd&quot;/&quot;mm&quot;/&quot;yy"/>
      <fill>
        <patternFill patternType="solid">
          <fgColor theme="8" tint="0.79998168889431442"/>
          <bgColor theme="8" tint="0.79998168889431442"/>
        </patternFill>
      </fill>
      <alignment horizontal="left" vertical="center" textRotation="0" wrapText="0" indent="0" justifyLastLine="0" shrinkToFit="0" readingOrder="0"/>
      <border diagonalUp="0" diagonalDown="0">
        <left style="thin">
          <color rgb="FFFFFFFF"/>
        </left>
        <right/>
        <top style="thin">
          <color theme="8" tint="0.39997558519241921"/>
        </top>
        <bottom/>
        <vertical/>
        <horizontal/>
      </border>
      <protection locked="0" hidden="0"/>
    </dxf>
    <dxf>
      <font>
        <b val="0"/>
        <i val="0"/>
        <strike val="0"/>
        <condense val="0"/>
        <extend val="0"/>
        <outline val="0"/>
        <shadow val="0"/>
        <u val="none"/>
        <vertAlign val="baseline"/>
        <sz val="10"/>
        <color theme="1"/>
        <name val="Lato"/>
        <scheme val="none"/>
      </font>
      <fill>
        <patternFill patternType="solid">
          <fgColor theme="8" tint="0.79998168889431442"/>
          <bgColor theme="8" tint="0.79998168889431442"/>
        </patternFill>
      </fill>
      <alignment horizontal="general" vertical="center" textRotation="0" wrapText="0" indent="0" justifyLastLine="0" shrinkToFit="0" readingOrder="0"/>
      <border diagonalUp="0" diagonalDown="0">
        <left/>
        <right/>
        <top style="thin">
          <color theme="8" tint="0.39997558519241921"/>
        </top>
        <bottom/>
        <vertical/>
        <horizontal/>
      </border>
      <protection locked="0" hidden="0"/>
    </dxf>
    <dxf>
      <border outline="0">
        <left style="thin">
          <color theme="8" tint="0.39997558519241921"/>
        </left>
        <right style="thin">
          <color theme="8" tint="0.39997558519241921"/>
        </right>
        <top style="thin">
          <color theme="8" tint="0.39997558519241921"/>
        </top>
        <bottom style="thin">
          <color theme="8" tint="0.39997558519241921"/>
        </bottom>
      </border>
    </dxf>
    <dxf>
      <protection locked="0" hidden="0"/>
    </dxf>
    <dxf>
      <font>
        <b/>
        <i val="0"/>
        <strike val="0"/>
        <condense val="0"/>
        <extend val="0"/>
        <outline val="0"/>
        <shadow val="0"/>
        <u val="none"/>
        <vertAlign val="baseline"/>
        <sz val="10"/>
        <color rgb="FF0B8043"/>
        <name val="Lato"/>
        <scheme val="none"/>
      </font>
      <fill>
        <patternFill patternType="solid">
          <fgColor theme="8" tint="0.79998168889431442"/>
          <bgColor theme="8" tint="0.79998168889431442"/>
        </patternFill>
      </fill>
      <alignment horizontal="general" vertical="center" textRotation="0" wrapText="0" indent="0" justifyLastLine="0" shrinkToFit="0" readingOrder="0"/>
    </dxf>
    <dxf>
      <font>
        <strike/>
        <color rgb="FF666666"/>
      </font>
      <fill>
        <patternFill patternType="none"/>
      </fill>
      <border>
        <left/>
        <right/>
        <top/>
        <bottom/>
      </border>
    </dxf>
    <dxf>
      <fill>
        <patternFill patternType="solid">
          <bgColor theme="0"/>
        </patternFill>
      </fill>
      <protection locked="0" hidden="0"/>
    </dxf>
    <dxf>
      <fill>
        <patternFill patternType="solid">
          <bgColor theme="0"/>
        </patternFill>
      </fill>
      <protection locked="0" hidden="0"/>
    </dxf>
    <dxf>
      <fill>
        <patternFill patternType="solid">
          <fgColor indexed="64"/>
          <bgColor theme="1"/>
        </patternFill>
      </fill>
      <alignment horizontal="general" vertical="bottom" textRotation="0" wrapText="0" indent="0" justifyLastLine="0" shrinkToFit="1" readingOrder="0"/>
    </dxf>
    <dxf>
      <font>
        <strike val="0"/>
        <outline val="0"/>
        <shadow val="0"/>
        <vertAlign val="baseline"/>
        <sz val="11"/>
        <color rgb="FF0070C0"/>
        <name val="Comic Sans MS"/>
        <family val="4"/>
        <scheme val="none"/>
      </font>
      <fill>
        <patternFill patternType="solid">
          <bgColor theme="0"/>
        </patternFill>
      </fill>
      <protection locked="0" hidden="0"/>
    </dxf>
    <dxf>
      <font>
        <strike val="0"/>
        <outline val="0"/>
        <shadow val="0"/>
        <vertAlign val="baseline"/>
        <sz val="11"/>
        <color rgb="FF0070C0"/>
        <name val="Comic Sans MS"/>
        <family val="4"/>
        <scheme val="none"/>
      </font>
      <fill>
        <patternFill patternType="solid">
          <bgColor theme="0"/>
        </patternFill>
      </fill>
      <protection locked="0" hidden="0"/>
    </dxf>
    <dxf>
      <font>
        <strike val="0"/>
        <outline val="0"/>
        <shadow val="0"/>
        <u val="none"/>
        <vertAlign val="baseline"/>
        <sz val="11"/>
        <color rgb="FF0070C0"/>
        <name val="Comic Sans MS"/>
        <family val="4"/>
        <scheme val="none"/>
      </font>
      <fill>
        <patternFill patternType="solid">
          <bgColor theme="0"/>
        </patternFill>
      </fill>
      <protection locked="0" hidden="0"/>
    </dxf>
    <dxf>
      <font>
        <strike val="0"/>
        <outline val="0"/>
        <shadow val="0"/>
        <vertAlign val="baseline"/>
        <sz val="11"/>
        <color rgb="FF0070C0"/>
        <name val="Comic Sans MS"/>
        <family val="4"/>
        <scheme val="none"/>
      </font>
      <fill>
        <patternFill patternType="solid">
          <bgColor theme="0"/>
        </patternFill>
      </fill>
      <protection locked="0" hidden="0"/>
    </dxf>
    <dxf>
      <font>
        <strike val="0"/>
        <outline val="0"/>
        <shadow val="0"/>
        <vertAlign val="baseline"/>
        <sz val="11"/>
        <color rgb="FF0070C0"/>
        <name val="Comic Sans MS"/>
        <family val="4"/>
        <scheme val="none"/>
      </font>
      <fill>
        <patternFill patternType="solid">
          <bgColor theme="0"/>
        </patternFill>
      </fill>
      <protection locked="0" hidden="0"/>
    </dxf>
    <dxf>
      <font>
        <strike val="0"/>
        <outline val="0"/>
        <shadow val="0"/>
        <vertAlign val="baseline"/>
        <sz val="11"/>
        <name val="Comic Sans MS"/>
        <family val="4"/>
        <scheme val="none"/>
      </font>
      <fill>
        <patternFill patternType="solid">
          <fgColor indexed="64"/>
          <bgColor theme="1"/>
        </patternFill>
      </fill>
      <alignment horizontal="general" vertical="bottom" textRotation="0" wrapText="0" indent="0" justifyLastLine="0" shrinkToFi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5</xdr:col>
      <xdr:colOff>1745072</xdr:colOff>
      <xdr:row>4</xdr:row>
      <xdr:rowOff>117593</xdr:rowOff>
    </xdr:from>
    <xdr:to>
      <xdr:col>6</xdr:col>
      <xdr:colOff>26049</xdr:colOff>
      <xdr:row>11</xdr:row>
      <xdr:rowOff>141112</xdr:rowOff>
    </xdr:to>
    <xdr:pic>
      <xdr:nvPicPr>
        <xdr:cNvPr id="2" name="Picture 1">
          <a:extLst>
            <a:ext uri="{FF2B5EF4-FFF2-40B4-BE49-F238E27FC236}">
              <a16:creationId xmlns:a16="http://schemas.microsoft.com/office/drawing/2014/main" id="{84D14295-88A3-4000-A5F1-7707C933785F}"/>
            </a:ext>
          </a:extLst>
        </xdr:cNvPr>
        <xdr:cNvPicPr>
          <a:picLocks/>
        </xdr:cNvPicPr>
      </xdr:nvPicPr>
      <xdr:blipFill>
        <a:blip xmlns:r="http://schemas.openxmlformats.org/officeDocument/2006/relationships" r:embed="rId1"/>
        <a:stretch>
          <a:fillRect/>
        </a:stretch>
      </xdr:blipFill>
      <xdr:spPr>
        <a:xfrm>
          <a:off x="9374480" y="2356556"/>
          <a:ext cx="2650717" cy="1175926"/>
        </a:xfrm>
        <a:prstGeom prst="rect">
          <a:avLst/>
        </a:prstGeom>
      </xdr:spPr>
    </xdr:pic>
    <xdr:clientData/>
  </xdr:twoCellAnchor>
  <xdr:twoCellAnchor editAs="absolute">
    <xdr:from>
      <xdr:col>5</xdr:col>
      <xdr:colOff>2461332</xdr:colOff>
      <xdr:row>1</xdr:row>
      <xdr:rowOff>224720</xdr:rowOff>
    </xdr:from>
    <xdr:to>
      <xdr:col>5</xdr:col>
      <xdr:colOff>3740536</xdr:colOff>
      <xdr:row>5</xdr:row>
      <xdr:rowOff>72320</xdr:rowOff>
    </xdr:to>
    <xdr:pic>
      <xdr:nvPicPr>
        <xdr:cNvPr id="3" name="Picture 2">
          <a:extLst>
            <a:ext uri="{FF2B5EF4-FFF2-40B4-BE49-F238E27FC236}">
              <a16:creationId xmlns:a16="http://schemas.microsoft.com/office/drawing/2014/main" id="{08F3E75C-A939-419C-8F4B-81D065CCCCF7}"/>
            </a:ext>
          </a:extLst>
        </xdr:cNvPr>
        <xdr:cNvPicPr>
          <a:picLocks noChangeAspect="1"/>
        </xdr:cNvPicPr>
      </xdr:nvPicPr>
      <xdr:blipFill>
        <a:blip xmlns:r="http://schemas.openxmlformats.org/officeDocument/2006/relationships" r:embed="rId2"/>
        <a:stretch>
          <a:fillRect/>
        </a:stretch>
      </xdr:blipFill>
      <xdr:spPr>
        <a:xfrm>
          <a:off x="10090740" y="389350"/>
          <a:ext cx="1279204" cy="2081859"/>
        </a:xfrm>
        <a:prstGeom prst="rect">
          <a:avLst/>
        </a:prstGeom>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9</xdr:col>
      <xdr:colOff>81491</xdr:colOff>
      <xdr:row>2</xdr:row>
      <xdr:rowOff>180446</xdr:rowOff>
    </xdr:from>
    <xdr:to>
      <xdr:col>13</xdr:col>
      <xdr:colOff>117328</xdr:colOff>
      <xdr:row>4</xdr:row>
      <xdr:rowOff>68791</xdr:rowOff>
    </xdr:to>
    <xdr:pic>
      <xdr:nvPicPr>
        <xdr:cNvPr id="2" name="Picture 1">
          <a:extLst>
            <a:ext uri="{FF2B5EF4-FFF2-40B4-BE49-F238E27FC236}">
              <a16:creationId xmlns:a16="http://schemas.microsoft.com/office/drawing/2014/main" id="{93C9E1B1-5201-4D4F-88B8-77DF0A5CF302}"/>
            </a:ext>
          </a:extLst>
        </xdr:cNvPr>
        <xdr:cNvPicPr>
          <a:picLocks noChangeAspect="1"/>
        </xdr:cNvPicPr>
      </xdr:nvPicPr>
      <xdr:blipFill>
        <a:blip xmlns:r="http://schemas.openxmlformats.org/officeDocument/2006/relationships" r:embed="rId1"/>
        <a:stretch>
          <a:fillRect/>
        </a:stretch>
      </xdr:blipFill>
      <xdr:spPr>
        <a:xfrm>
          <a:off x="10453157" y="328612"/>
          <a:ext cx="3777046" cy="156051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absolute">
    <xdr:from>
      <xdr:col>11</xdr:col>
      <xdr:colOff>775760</xdr:colOff>
      <xdr:row>2</xdr:row>
      <xdr:rowOff>772055</xdr:rowOff>
    </xdr:from>
    <xdr:to>
      <xdr:col>12</xdr:col>
      <xdr:colOff>1990818</xdr:colOff>
      <xdr:row>5</xdr:row>
      <xdr:rowOff>82027</xdr:rowOff>
    </xdr:to>
    <xdr:pic>
      <xdr:nvPicPr>
        <xdr:cNvPr id="2" name="Picture 1">
          <a:extLst>
            <a:ext uri="{FF2B5EF4-FFF2-40B4-BE49-F238E27FC236}">
              <a16:creationId xmlns:a16="http://schemas.microsoft.com/office/drawing/2014/main" id="{58601799-FC85-4D37-AC5B-9FF8EE05EBEE}"/>
            </a:ext>
          </a:extLst>
        </xdr:cNvPr>
        <xdr:cNvPicPr>
          <a:picLocks noChangeAspect="1"/>
        </xdr:cNvPicPr>
      </xdr:nvPicPr>
      <xdr:blipFill>
        <a:blip xmlns:r="http://schemas.openxmlformats.org/officeDocument/2006/relationships" r:embed="rId1"/>
        <a:stretch>
          <a:fillRect/>
        </a:stretch>
      </xdr:blipFill>
      <xdr:spPr>
        <a:xfrm>
          <a:off x="11766551" y="920221"/>
          <a:ext cx="2664976" cy="113559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absolute">
    <xdr:from>
      <xdr:col>11</xdr:col>
      <xdr:colOff>207962</xdr:colOff>
      <xdr:row>3</xdr:row>
      <xdr:rowOff>21168</xdr:rowOff>
    </xdr:from>
    <xdr:to>
      <xdr:col>14</xdr:col>
      <xdr:colOff>529524</xdr:colOff>
      <xdr:row>5</xdr:row>
      <xdr:rowOff>177277</xdr:rowOff>
    </xdr:to>
    <xdr:pic>
      <xdr:nvPicPr>
        <xdr:cNvPr id="2" name="Picture 1">
          <a:extLst>
            <a:ext uri="{FF2B5EF4-FFF2-40B4-BE49-F238E27FC236}">
              <a16:creationId xmlns:a16="http://schemas.microsoft.com/office/drawing/2014/main" id="{A81327DC-3679-4222-9E0E-F9814CAA2286}"/>
            </a:ext>
          </a:extLst>
        </xdr:cNvPr>
        <xdr:cNvPicPr>
          <a:picLocks noChangeAspect="1"/>
        </xdr:cNvPicPr>
      </xdr:nvPicPr>
      <xdr:blipFill>
        <a:blip xmlns:r="http://schemas.openxmlformats.org/officeDocument/2006/relationships" r:embed="rId1"/>
        <a:stretch>
          <a:fillRect/>
        </a:stretch>
      </xdr:blipFill>
      <xdr:spPr>
        <a:xfrm>
          <a:off x="11246378" y="1005418"/>
          <a:ext cx="2819230" cy="121973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absolute">
    <xdr:from>
      <xdr:col>8</xdr:col>
      <xdr:colOff>1945217</xdr:colOff>
      <xdr:row>2</xdr:row>
      <xdr:rowOff>1060</xdr:rowOff>
    </xdr:from>
    <xdr:to>
      <xdr:col>11</xdr:col>
      <xdr:colOff>638268</xdr:colOff>
      <xdr:row>4</xdr:row>
      <xdr:rowOff>147113</xdr:rowOff>
    </xdr:to>
    <xdr:pic>
      <xdr:nvPicPr>
        <xdr:cNvPr id="2" name="Picture 1">
          <a:extLst>
            <a:ext uri="{FF2B5EF4-FFF2-40B4-BE49-F238E27FC236}">
              <a16:creationId xmlns:a16="http://schemas.microsoft.com/office/drawing/2014/main" id="{3366B20C-C8C1-4A97-A4CA-30962E430D49}"/>
            </a:ext>
          </a:extLst>
        </xdr:cNvPr>
        <xdr:cNvPicPr>
          <a:picLocks noChangeAspect="1"/>
        </xdr:cNvPicPr>
      </xdr:nvPicPr>
      <xdr:blipFill>
        <a:blip xmlns:r="http://schemas.openxmlformats.org/officeDocument/2006/relationships" r:embed="rId1"/>
        <a:stretch>
          <a:fillRect/>
        </a:stretch>
      </xdr:blipFill>
      <xdr:spPr>
        <a:xfrm>
          <a:off x="11475508" y="911226"/>
          <a:ext cx="2772926" cy="113559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absolute">
    <xdr:from>
      <xdr:col>9</xdr:col>
      <xdr:colOff>206376</xdr:colOff>
      <xdr:row>3</xdr:row>
      <xdr:rowOff>47337</xdr:rowOff>
    </xdr:from>
    <xdr:to>
      <xdr:col>12</xdr:col>
      <xdr:colOff>78410</xdr:colOff>
      <xdr:row>5</xdr:row>
      <xdr:rowOff>70385</xdr:rowOff>
    </xdr:to>
    <xdr:pic>
      <xdr:nvPicPr>
        <xdr:cNvPr id="2" name="Picture 1">
          <a:extLst>
            <a:ext uri="{FF2B5EF4-FFF2-40B4-BE49-F238E27FC236}">
              <a16:creationId xmlns:a16="http://schemas.microsoft.com/office/drawing/2014/main" id="{07AF66BF-0B24-4FDB-811C-882D82CADEB4}"/>
            </a:ext>
          </a:extLst>
        </xdr:cNvPr>
        <xdr:cNvPicPr>
          <a:picLocks noChangeAspect="1"/>
        </xdr:cNvPicPr>
      </xdr:nvPicPr>
      <xdr:blipFill>
        <a:blip xmlns:r="http://schemas.openxmlformats.org/officeDocument/2006/relationships" r:embed="rId1"/>
        <a:stretch>
          <a:fillRect/>
        </a:stretch>
      </xdr:blipFill>
      <xdr:spPr>
        <a:xfrm>
          <a:off x="11588751" y="1031587"/>
          <a:ext cx="2369700" cy="1012589"/>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absolute">
    <xdr:from>
      <xdr:col>16</xdr:col>
      <xdr:colOff>771525</xdr:colOff>
      <xdr:row>2</xdr:row>
      <xdr:rowOff>152401</xdr:rowOff>
    </xdr:from>
    <xdr:to>
      <xdr:col>18</xdr:col>
      <xdr:colOff>426601</xdr:colOff>
      <xdr:row>3</xdr:row>
      <xdr:rowOff>451914</xdr:rowOff>
    </xdr:to>
    <xdr:pic>
      <xdr:nvPicPr>
        <xdr:cNvPr id="2" name="Picture 1">
          <a:extLst>
            <a:ext uri="{FF2B5EF4-FFF2-40B4-BE49-F238E27FC236}">
              <a16:creationId xmlns:a16="http://schemas.microsoft.com/office/drawing/2014/main" id="{B939649F-40C2-4FBD-ACDF-18A40086D5A8}"/>
            </a:ext>
          </a:extLst>
        </xdr:cNvPr>
        <xdr:cNvPicPr>
          <a:picLocks noChangeAspect="1"/>
        </xdr:cNvPicPr>
      </xdr:nvPicPr>
      <xdr:blipFill>
        <a:blip xmlns:r="http://schemas.openxmlformats.org/officeDocument/2006/relationships" r:embed="rId1"/>
        <a:stretch>
          <a:fillRect/>
        </a:stretch>
      </xdr:blipFill>
      <xdr:spPr>
        <a:xfrm>
          <a:off x="10808494" y="295276"/>
          <a:ext cx="2476857" cy="1132951"/>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absolute">
    <xdr:from>
      <xdr:col>10</xdr:col>
      <xdr:colOff>1643062</xdr:colOff>
      <xdr:row>2</xdr:row>
      <xdr:rowOff>111920</xdr:rowOff>
    </xdr:from>
    <xdr:to>
      <xdr:col>13</xdr:col>
      <xdr:colOff>333732</xdr:colOff>
      <xdr:row>3</xdr:row>
      <xdr:rowOff>411433</xdr:rowOff>
    </xdr:to>
    <xdr:pic>
      <xdr:nvPicPr>
        <xdr:cNvPr id="2" name="Picture 1">
          <a:extLst>
            <a:ext uri="{FF2B5EF4-FFF2-40B4-BE49-F238E27FC236}">
              <a16:creationId xmlns:a16="http://schemas.microsoft.com/office/drawing/2014/main" id="{17D8F469-859A-48D9-9A9D-54102CF52797}"/>
            </a:ext>
          </a:extLst>
        </xdr:cNvPr>
        <xdr:cNvPicPr>
          <a:picLocks noChangeAspect="1"/>
        </xdr:cNvPicPr>
      </xdr:nvPicPr>
      <xdr:blipFill>
        <a:blip xmlns:r="http://schemas.openxmlformats.org/officeDocument/2006/relationships" r:embed="rId1"/>
        <a:stretch>
          <a:fillRect/>
        </a:stretch>
      </xdr:blipFill>
      <xdr:spPr>
        <a:xfrm>
          <a:off x="10894218" y="254795"/>
          <a:ext cx="2476858" cy="1132951"/>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absolute">
    <xdr:from>
      <xdr:col>10</xdr:col>
      <xdr:colOff>342900</xdr:colOff>
      <xdr:row>2</xdr:row>
      <xdr:rowOff>88106</xdr:rowOff>
    </xdr:from>
    <xdr:to>
      <xdr:col>12</xdr:col>
      <xdr:colOff>895707</xdr:colOff>
      <xdr:row>3</xdr:row>
      <xdr:rowOff>387619</xdr:rowOff>
    </xdr:to>
    <xdr:pic>
      <xdr:nvPicPr>
        <xdr:cNvPr id="2" name="Picture 1">
          <a:extLst>
            <a:ext uri="{FF2B5EF4-FFF2-40B4-BE49-F238E27FC236}">
              <a16:creationId xmlns:a16="http://schemas.microsoft.com/office/drawing/2014/main" id="{5F738B06-E1AD-4EBD-8FD1-1C361D26BD08}"/>
            </a:ext>
          </a:extLst>
        </xdr:cNvPr>
        <xdr:cNvPicPr>
          <a:picLocks noChangeAspect="1"/>
        </xdr:cNvPicPr>
      </xdr:nvPicPr>
      <xdr:blipFill>
        <a:blip xmlns:r="http://schemas.openxmlformats.org/officeDocument/2006/relationships" r:embed="rId1"/>
        <a:stretch>
          <a:fillRect/>
        </a:stretch>
      </xdr:blipFill>
      <xdr:spPr>
        <a:xfrm>
          <a:off x="10760869" y="230981"/>
          <a:ext cx="2481619" cy="1132951"/>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absolute">
    <xdr:from>
      <xdr:col>11</xdr:col>
      <xdr:colOff>385763</xdr:colOff>
      <xdr:row>2</xdr:row>
      <xdr:rowOff>100013</xdr:rowOff>
    </xdr:from>
    <xdr:to>
      <xdr:col>13</xdr:col>
      <xdr:colOff>938570</xdr:colOff>
      <xdr:row>3</xdr:row>
      <xdr:rowOff>399526</xdr:rowOff>
    </xdr:to>
    <xdr:pic>
      <xdr:nvPicPr>
        <xdr:cNvPr id="2" name="Picture 1">
          <a:extLst>
            <a:ext uri="{FF2B5EF4-FFF2-40B4-BE49-F238E27FC236}">
              <a16:creationId xmlns:a16="http://schemas.microsoft.com/office/drawing/2014/main" id="{91AB6B40-504C-4051-A125-A51FB9896C66}"/>
            </a:ext>
          </a:extLst>
        </xdr:cNvPr>
        <xdr:cNvPicPr>
          <a:picLocks noChangeAspect="1"/>
        </xdr:cNvPicPr>
      </xdr:nvPicPr>
      <xdr:blipFill>
        <a:blip xmlns:r="http://schemas.openxmlformats.org/officeDocument/2006/relationships" r:embed="rId1"/>
        <a:stretch>
          <a:fillRect/>
        </a:stretch>
      </xdr:blipFill>
      <xdr:spPr>
        <a:xfrm>
          <a:off x="10970419" y="242888"/>
          <a:ext cx="2481620" cy="1132951"/>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absolute">
    <xdr:from>
      <xdr:col>9</xdr:col>
      <xdr:colOff>2181225</xdr:colOff>
      <xdr:row>2</xdr:row>
      <xdr:rowOff>76200</xdr:rowOff>
    </xdr:from>
    <xdr:to>
      <xdr:col>12</xdr:col>
      <xdr:colOff>874276</xdr:colOff>
      <xdr:row>3</xdr:row>
      <xdr:rowOff>375714</xdr:rowOff>
    </xdr:to>
    <xdr:pic>
      <xdr:nvPicPr>
        <xdr:cNvPr id="2" name="Picture 1">
          <a:extLst>
            <a:ext uri="{FF2B5EF4-FFF2-40B4-BE49-F238E27FC236}">
              <a16:creationId xmlns:a16="http://schemas.microsoft.com/office/drawing/2014/main" id="{8CBCD57F-975C-4B03-B0CF-D8AC53CAA3C4}"/>
            </a:ext>
          </a:extLst>
        </xdr:cNvPr>
        <xdr:cNvPicPr>
          <a:picLocks noChangeAspect="1"/>
        </xdr:cNvPicPr>
      </xdr:nvPicPr>
      <xdr:blipFill>
        <a:blip xmlns:r="http://schemas.openxmlformats.org/officeDocument/2006/relationships" r:embed="rId1"/>
        <a:stretch>
          <a:fillRect/>
        </a:stretch>
      </xdr:blipFill>
      <xdr:spPr>
        <a:xfrm>
          <a:off x="10696575" y="228600"/>
          <a:ext cx="2474476" cy="11377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885825</xdr:colOff>
      <xdr:row>1</xdr:row>
      <xdr:rowOff>19050</xdr:rowOff>
    </xdr:from>
    <xdr:to>
      <xdr:col>13</xdr:col>
      <xdr:colOff>12578</xdr:colOff>
      <xdr:row>4</xdr:row>
      <xdr:rowOff>9525</xdr:rowOff>
    </xdr:to>
    <xdr:pic>
      <xdr:nvPicPr>
        <xdr:cNvPr id="3" name="Picture 2">
          <a:extLst>
            <a:ext uri="{FF2B5EF4-FFF2-40B4-BE49-F238E27FC236}">
              <a16:creationId xmlns:a16="http://schemas.microsoft.com/office/drawing/2014/main" id="{D76D7ECD-E49A-4BE9-89FE-3BF6B312D33B}"/>
            </a:ext>
          </a:extLst>
        </xdr:cNvPr>
        <xdr:cNvPicPr>
          <a:picLocks noChangeAspect="1"/>
        </xdr:cNvPicPr>
      </xdr:nvPicPr>
      <xdr:blipFill>
        <a:blip xmlns:r="http://schemas.openxmlformats.org/officeDocument/2006/relationships" r:embed="rId1"/>
        <a:stretch>
          <a:fillRect/>
        </a:stretch>
      </xdr:blipFill>
      <xdr:spPr>
        <a:xfrm>
          <a:off x="10315575" y="95250"/>
          <a:ext cx="1641353" cy="2676525"/>
        </a:xfrm>
        <a:prstGeom prst="rect">
          <a:avLst/>
        </a:prstGeom>
      </xdr:spPr>
    </xdr:pic>
    <xdr:clientData/>
  </xdr:twoCellAnchor>
  <xdr:twoCellAnchor editAs="absolute">
    <xdr:from>
      <xdr:col>6</xdr:col>
      <xdr:colOff>122296</xdr:colOff>
      <xdr:row>1</xdr:row>
      <xdr:rowOff>175683</xdr:rowOff>
    </xdr:from>
    <xdr:to>
      <xdr:col>9</xdr:col>
      <xdr:colOff>532873</xdr:colOff>
      <xdr:row>2</xdr:row>
      <xdr:rowOff>369963</xdr:rowOff>
    </xdr:to>
    <xdr:pic>
      <xdr:nvPicPr>
        <xdr:cNvPr id="4" name="Picture 3">
          <a:extLst>
            <a:ext uri="{FF2B5EF4-FFF2-40B4-BE49-F238E27FC236}">
              <a16:creationId xmlns:a16="http://schemas.microsoft.com/office/drawing/2014/main" id="{8D602FC3-7719-44AF-9E93-6BD548941B8F}"/>
            </a:ext>
          </a:extLst>
        </xdr:cNvPr>
        <xdr:cNvPicPr>
          <a:picLocks noChangeAspect="1"/>
        </xdr:cNvPicPr>
      </xdr:nvPicPr>
      <xdr:blipFill>
        <a:blip xmlns:r="http://schemas.openxmlformats.org/officeDocument/2006/relationships" r:embed="rId2"/>
        <a:stretch>
          <a:fillRect/>
        </a:stretch>
      </xdr:blipFill>
      <xdr:spPr>
        <a:xfrm>
          <a:off x="8302037" y="250942"/>
          <a:ext cx="2419058" cy="103154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absolute">
    <xdr:from>
      <xdr:col>9</xdr:col>
      <xdr:colOff>895350</xdr:colOff>
      <xdr:row>2</xdr:row>
      <xdr:rowOff>138113</xdr:rowOff>
    </xdr:from>
    <xdr:to>
      <xdr:col>12</xdr:col>
      <xdr:colOff>483751</xdr:colOff>
      <xdr:row>3</xdr:row>
      <xdr:rowOff>437626</xdr:rowOff>
    </xdr:to>
    <xdr:pic>
      <xdr:nvPicPr>
        <xdr:cNvPr id="2" name="Picture 1">
          <a:extLst>
            <a:ext uri="{FF2B5EF4-FFF2-40B4-BE49-F238E27FC236}">
              <a16:creationId xmlns:a16="http://schemas.microsoft.com/office/drawing/2014/main" id="{0C6499DE-E350-45D0-9633-B1A85DB1CDE2}"/>
            </a:ext>
          </a:extLst>
        </xdr:cNvPr>
        <xdr:cNvPicPr>
          <a:picLocks noChangeAspect="1"/>
        </xdr:cNvPicPr>
      </xdr:nvPicPr>
      <xdr:blipFill>
        <a:blip xmlns:r="http://schemas.openxmlformats.org/officeDocument/2006/relationships" r:embed="rId1"/>
        <a:stretch>
          <a:fillRect/>
        </a:stretch>
      </xdr:blipFill>
      <xdr:spPr>
        <a:xfrm>
          <a:off x="10467975" y="285750"/>
          <a:ext cx="2474476" cy="1137714"/>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absolute">
    <xdr:from>
      <xdr:col>12</xdr:col>
      <xdr:colOff>4763</xdr:colOff>
      <xdr:row>2</xdr:row>
      <xdr:rowOff>47625</xdr:rowOff>
    </xdr:from>
    <xdr:to>
      <xdr:col>14</xdr:col>
      <xdr:colOff>557570</xdr:colOff>
      <xdr:row>3</xdr:row>
      <xdr:rowOff>347139</xdr:rowOff>
    </xdr:to>
    <xdr:pic>
      <xdr:nvPicPr>
        <xdr:cNvPr id="2" name="Picture 1">
          <a:extLst>
            <a:ext uri="{FF2B5EF4-FFF2-40B4-BE49-F238E27FC236}">
              <a16:creationId xmlns:a16="http://schemas.microsoft.com/office/drawing/2014/main" id="{B5B4D050-493A-4C06-BFC4-1121E6C07D60}"/>
            </a:ext>
          </a:extLst>
        </xdr:cNvPr>
        <xdr:cNvPicPr>
          <a:picLocks noChangeAspect="1"/>
        </xdr:cNvPicPr>
      </xdr:nvPicPr>
      <xdr:blipFill>
        <a:blip xmlns:r="http://schemas.openxmlformats.org/officeDocument/2006/relationships" r:embed="rId1"/>
        <a:stretch>
          <a:fillRect/>
        </a:stretch>
      </xdr:blipFill>
      <xdr:spPr>
        <a:xfrm>
          <a:off x="10910888" y="190500"/>
          <a:ext cx="2481620" cy="1132952"/>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absolute">
    <xdr:from>
      <xdr:col>7</xdr:col>
      <xdr:colOff>400050</xdr:colOff>
      <xdr:row>2</xdr:row>
      <xdr:rowOff>119063</xdr:rowOff>
    </xdr:from>
    <xdr:to>
      <xdr:col>9</xdr:col>
      <xdr:colOff>950476</xdr:colOff>
      <xdr:row>3</xdr:row>
      <xdr:rowOff>418576</xdr:rowOff>
    </xdr:to>
    <xdr:pic>
      <xdr:nvPicPr>
        <xdr:cNvPr id="2" name="Picture 1">
          <a:extLst>
            <a:ext uri="{FF2B5EF4-FFF2-40B4-BE49-F238E27FC236}">
              <a16:creationId xmlns:a16="http://schemas.microsoft.com/office/drawing/2014/main" id="{34C45C09-3452-4663-97C6-5B218C4837D5}"/>
            </a:ext>
          </a:extLst>
        </xdr:cNvPr>
        <xdr:cNvPicPr>
          <a:picLocks noChangeAspect="1"/>
        </xdr:cNvPicPr>
      </xdr:nvPicPr>
      <xdr:blipFill>
        <a:blip xmlns:r="http://schemas.openxmlformats.org/officeDocument/2006/relationships" r:embed="rId1"/>
        <a:stretch>
          <a:fillRect/>
        </a:stretch>
      </xdr:blipFill>
      <xdr:spPr>
        <a:xfrm>
          <a:off x="8810625" y="266700"/>
          <a:ext cx="2474476" cy="113771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4</xdr:col>
      <xdr:colOff>3500437</xdr:colOff>
      <xdr:row>2</xdr:row>
      <xdr:rowOff>178595</xdr:rowOff>
    </xdr:from>
    <xdr:to>
      <xdr:col>5</xdr:col>
      <xdr:colOff>223780</xdr:colOff>
      <xdr:row>3</xdr:row>
      <xdr:rowOff>488155</xdr:rowOff>
    </xdr:to>
    <xdr:pic>
      <xdr:nvPicPr>
        <xdr:cNvPr id="2" name="Picture 1">
          <a:extLst>
            <a:ext uri="{FF2B5EF4-FFF2-40B4-BE49-F238E27FC236}">
              <a16:creationId xmlns:a16="http://schemas.microsoft.com/office/drawing/2014/main" id="{4BD5C37F-2EAA-4E8F-AFB8-E3DCC9756982}"/>
            </a:ext>
          </a:extLst>
        </xdr:cNvPr>
        <xdr:cNvPicPr>
          <a:picLocks noChangeAspect="1"/>
        </xdr:cNvPicPr>
      </xdr:nvPicPr>
      <xdr:blipFill>
        <a:blip xmlns:r="http://schemas.openxmlformats.org/officeDocument/2006/relationships" r:embed="rId1"/>
        <a:stretch>
          <a:fillRect/>
        </a:stretch>
      </xdr:blipFill>
      <xdr:spPr>
        <a:xfrm>
          <a:off x="8453437" y="321470"/>
          <a:ext cx="2485968" cy="114299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10</xdr:col>
      <xdr:colOff>119063</xdr:colOff>
      <xdr:row>2</xdr:row>
      <xdr:rowOff>107153</xdr:rowOff>
    </xdr:from>
    <xdr:to>
      <xdr:col>12</xdr:col>
      <xdr:colOff>664727</xdr:colOff>
      <xdr:row>3</xdr:row>
      <xdr:rowOff>411429</xdr:rowOff>
    </xdr:to>
    <xdr:pic>
      <xdr:nvPicPr>
        <xdr:cNvPr id="2" name="Picture 1">
          <a:extLst>
            <a:ext uri="{FF2B5EF4-FFF2-40B4-BE49-F238E27FC236}">
              <a16:creationId xmlns:a16="http://schemas.microsoft.com/office/drawing/2014/main" id="{598F3764-54EB-4B7E-94B4-2F39116877BD}"/>
            </a:ext>
          </a:extLst>
        </xdr:cNvPr>
        <xdr:cNvPicPr>
          <a:picLocks noChangeAspect="1"/>
        </xdr:cNvPicPr>
      </xdr:nvPicPr>
      <xdr:blipFill>
        <a:blip xmlns:r="http://schemas.openxmlformats.org/officeDocument/2006/relationships" r:embed="rId1"/>
        <a:stretch>
          <a:fillRect/>
        </a:stretch>
      </xdr:blipFill>
      <xdr:spPr>
        <a:xfrm>
          <a:off x="10858501" y="250028"/>
          <a:ext cx="2474476" cy="113771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9</xdr:col>
      <xdr:colOff>114301</xdr:colOff>
      <xdr:row>2</xdr:row>
      <xdr:rowOff>71438</xdr:rowOff>
    </xdr:from>
    <xdr:to>
      <xdr:col>11</xdr:col>
      <xdr:colOff>664726</xdr:colOff>
      <xdr:row>3</xdr:row>
      <xdr:rowOff>370951</xdr:rowOff>
    </xdr:to>
    <xdr:pic>
      <xdr:nvPicPr>
        <xdr:cNvPr id="2" name="Picture 1">
          <a:extLst>
            <a:ext uri="{FF2B5EF4-FFF2-40B4-BE49-F238E27FC236}">
              <a16:creationId xmlns:a16="http://schemas.microsoft.com/office/drawing/2014/main" id="{4C809FA7-282E-4549-B3CB-C62484D4A5C2}"/>
            </a:ext>
          </a:extLst>
        </xdr:cNvPr>
        <xdr:cNvPicPr>
          <a:picLocks noChangeAspect="1"/>
        </xdr:cNvPicPr>
      </xdr:nvPicPr>
      <xdr:blipFill>
        <a:blip xmlns:r="http://schemas.openxmlformats.org/officeDocument/2006/relationships" r:embed="rId1"/>
        <a:stretch>
          <a:fillRect/>
        </a:stretch>
      </xdr:blipFill>
      <xdr:spPr>
        <a:xfrm>
          <a:off x="10889457" y="214313"/>
          <a:ext cx="2479238" cy="113295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12</xdr:col>
      <xdr:colOff>269081</xdr:colOff>
      <xdr:row>2</xdr:row>
      <xdr:rowOff>45244</xdr:rowOff>
    </xdr:from>
    <xdr:to>
      <xdr:col>14</xdr:col>
      <xdr:colOff>819508</xdr:colOff>
      <xdr:row>3</xdr:row>
      <xdr:rowOff>344757</xdr:rowOff>
    </xdr:to>
    <xdr:pic>
      <xdr:nvPicPr>
        <xdr:cNvPr id="2" name="Picture 1">
          <a:extLst>
            <a:ext uri="{FF2B5EF4-FFF2-40B4-BE49-F238E27FC236}">
              <a16:creationId xmlns:a16="http://schemas.microsoft.com/office/drawing/2014/main" id="{E8F55A2B-82CD-4BF1-9BE0-4C4B2F64B97E}"/>
            </a:ext>
          </a:extLst>
        </xdr:cNvPr>
        <xdr:cNvPicPr>
          <a:picLocks noChangeAspect="1"/>
        </xdr:cNvPicPr>
      </xdr:nvPicPr>
      <xdr:blipFill>
        <a:blip xmlns:r="http://schemas.openxmlformats.org/officeDocument/2006/relationships" r:embed="rId1"/>
        <a:stretch>
          <a:fillRect/>
        </a:stretch>
      </xdr:blipFill>
      <xdr:spPr>
        <a:xfrm>
          <a:off x="10829925" y="188119"/>
          <a:ext cx="2479239" cy="113295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8</xdr:col>
      <xdr:colOff>786342</xdr:colOff>
      <xdr:row>1</xdr:row>
      <xdr:rowOff>94192</xdr:rowOff>
    </xdr:from>
    <xdr:to>
      <xdr:col>11</xdr:col>
      <xdr:colOff>299602</xdr:colOff>
      <xdr:row>2</xdr:row>
      <xdr:rowOff>393706</xdr:rowOff>
    </xdr:to>
    <xdr:pic>
      <xdr:nvPicPr>
        <xdr:cNvPr id="2" name="Picture 1">
          <a:extLst>
            <a:ext uri="{FF2B5EF4-FFF2-40B4-BE49-F238E27FC236}">
              <a16:creationId xmlns:a16="http://schemas.microsoft.com/office/drawing/2014/main" id="{60E80809-217C-4C73-9C9E-850CAD9D004D}"/>
            </a:ext>
          </a:extLst>
        </xdr:cNvPr>
        <xdr:cNvPicPr>
          <a:picLocks noChangeAspect="1"/>
        </xdr:cNvPicPr>
      </xdr:nvPicPr>
      <xdr:blipFill>
        <a:blip xmlns:r="http://schemas.openxmlformats.org/officeDocument/2006/relationships" r:embed="rId1"/>
        <a:stretch>
          <a:fillRect/>
        </a:stretch>
      </xdr:blipFill>
      <xdr:spPr>
        <a:xfrm>
          <a:off x="9078383" y="168276"/>
          <a:ext cx="2624760" cy="113559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absolute">
    <xdr:from>
      <xdr:col>13</xdr:col>
      <xdr:colOff>50799</xdr:colOff>
      <xdr:row>2</xdr:row>
      <xdr:rowOff>290513</xdr:rowOff>
    </xdr:from>
    <xdr:to>
      <xdr:col>15</xdr:col>
      <xdr:colOff>681659</xdr:colOff>
      <xdr:row>3</xdr:row>
      <xdr:rowOff>590026</xdr:rowOff>
    </xdr:to>
    <xdr:pic>
      <xdr:nvPicPr>
        <xdr:cNvPr id="2" name="Picture 1">
          <a:extLst>
            <a:ext uri="{FF2B5EF4-FFF2-40B4-BE49-F238E27FC236}">
              <a16:creationId xmlns:a16="http://schemas.microsoft.com/office/drawing/2014/main" id="{C215AFC5-49C8-403C-BF3F-09DAF303EBF3}"/>
            </a:ext>
          </a:extLst>
        </xdr:cNvPr>
        <xdr:cNvPicPr>
          <a:picLocks noChangeAspect="1"/>
        </xdr:cNvPicPr>
      </xdr:nvPicPr>
      <xdr:blipFill>
        <a:blip xmlns:r="http://schemas.openxmlformats.org/officeDocument/2006/relationships" r:embed="rId1"/>
        <a:stretch>
          <a:fillRect/>
        </a:stretch>
      </xdr:blipFill>
      <xdr:spPr>
        <a:xfrm>
          <a:off x="11824758" y="438679"/>
          <a:ext cx="2673442" cy="113559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absolute">
    <xdr:from>
      <xdr:col>15</xdr:col>
      <xdr:colOff>209550</xdr:colOff>
      <xdr:row>1</xdr:row>
      <xdr:rowOff>66676</xdr:rowOff>
    </xdr:from>
    <xdr:to>
      <xdr:col>18</xdr:col>
      <xdr:colOff>474226</xdr:colOff>
      <xdr:row>3</xdr:row>
      <xdr:rowOff>294753</xdr:rowOff>
    </xdr:to>
    <xdr:pic>
      <xdr:nvPicPr>
        <xdr:cNvPr id="3" name="Picture 2">
          <a:extLst>
            <a:ext uri="{FF2B5EF4-FFF2-40B4-BE49-F238E27FC236}">
              <a16:creationId xmlns:a16="http://schemas.microsoft.com/office/drawing/2014/main" id="{1D8D36E8-5B5D-4676-A1E7-41ABE4C7AB40}"/>
            </a:ext>
          </a:extLst>
        </xdr:cNvPr>
        <xdr:cNvPicPr>
          <a:picLocks noChangeAspect="1"/>
        </xdr:cNvPicPr>
      </xdr:nvPicPr>
      <xdr:blipFill>
        <a:blip xmlns:r="http://schemas.openxmlformats.org/officeDocument/2006/relationships" r:embed="rId1"/>
        <a:stretch>
          <a:fillRect/>
        </a:stretch>
      </xdr:blipFill>
      <xdr:spPr>
        <a:xfrm>
          <a:off x="10806113" y="138114"/>
          <a:ext cx="2479238" cy="113295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he%20Professional%20Wedding%20Plann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Sections"/>
      <sheetName val="To-do"/>
      <sheetName val="Coordination"/>
      <sheetName val="Schedule"/>
      <sheetName val="Budget estimator"/>
      <sheetName val="Detailed budget"/>
      <sheetName val="Guest list"/>
      <sheetName val="Invitations"/>
      <sheetName val="Seating chart"/>
      <sheetName val="Gifts"/>
      <sheetName val="Venue"/>
      <sheetName val="Hotel"/>
      <sheetName val="Attire"/>
      <sheetName val="Hair &amp; makeup"/>
      <sheetName val="Flowers"/>
      <sheetName val="Cake"/>
      <sheetName val="Caterer"/>
      <sheetName val="Photographer"/>
      <sheetName val="Videographer"/>
      <sheetName val="Entertainment"/>
      <sheetName val="Music"/>
    </sheetNames>
    <sheetDataSet>
      <sheetData sheetId="0" refreshError="1"/>
      <sheetData sheetId="1" refreshError="1"/>
      <sheetData sheetId="2" refreshError="1"/>
      <sheetData sheetId="3" refreshError="1"/>
      <sheetData sheetId="4" refreshError="1"/>
      <sheetData sheetId="5">
        <row r="7">
          <cell r="C7">
            <v>25000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8526D35-6179-4903-90AD-EB27AA765B46}" name="Table5" displayName="Table5" ref="C13:F14" totalsRowShown="0" headerRowDxfId="86" dataDxfId="85">
  <tableColumns count="4">
    <tableColumn id="1" xr3:uid="{933414AF-5B54-4C08-B635-5D66B225B6E1}" name="Name" dataDxfId="84"/>
    <tableColumn id="2" xr3:uid="{218C5728-5653-4934-97E0-8C02974B6376}" name="Contact No" dataDxfId="83"/>
    <tableColumn id="3" xr3:uid="{0DDC71A1-262D-4995-ADEB-FF3FA1E5C756}" name="Contact Email" dataDxfId="82" dataCellStyle="Hyperlink"/>
    <tableColumn id="4" xr3:uid="{5BA966D0-A0BC-4BCE-AE77-D7D7A58F8B5F}" name="Contact Address" dataDxfId="81"/>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991909B-920E-4980-AD43-12116CE10765}" name="Table9" displayName="Table9" ref="C9:C10" insertRow="1" totalsRowShown="0" headerRowDxfId="80" dataDxfId="79">
  <tableColumns count="1">
    <tableColumn id="1" xr3:uid="{61182362-C2D2-49FC-9C13-7411BA085AAC}" name="Planned Date of Wedding" dataDxfId="78"/>
  </tableColumns>
  <tableStyleInfo name="TableStyleMedium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988E2D1-7BCB-48D5-AC40-16DA8B7AFCFA}" name="Table2" displayName="Table2" ref="B8:E16" totalsRowShown="0" headerRowDxfId="76" dataDxfId="75" tableBorderDxfId="74">
  <autoFilter ref="B8:E16" xr:uid="{AF465FC7-43F0-4044-80D9-A2002B86695A}"/>
  <tableColumns count="4">
    <tableColumn id="1" xr3:uid="{0BC2E79D-0005-4059-853D-2648045CC151}" name="To do" dataDxfId="73"/>
    <tableColumn id="2" xr3:uid="{D8727B78-0998-446E-86A2-6EBFF4FF5BA3}" name="Due date" dataDxfId="72"/>
    <tableColumn id="3" xr3:uid="{35D7312B-B738-450E-87BB-D03D443D7D2E}" name="Progress" dataDxfId="71"/>
    <tableColumn id="4" xr3:uid="{E8A56444-0A64-4A25-8431-9EA513C0516C}" name="Notes" dataDxfId="70"/>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409AC2-5634-4DEA-8D0E-26D7FAA0637E}" name="Table3" displayName="Table3" ref="B7:H8" totalsRowShown="0" headerRowDxfId="69" dataDxfId="68">
  <autoFilter ref="B7:H8" xr:uid="{CD7E690C-BC3A-4E54-8531-6F4ADACCF9B9}"/>
  <tableColumns count="7">
    <tableColumn id="1" xr3:uid="{F56156A3-E88B-40C6-95BE-E08395581FF9}" name="Name" dataDxfId="67"/>
    <tableColumn id="2" xr3:uid="{1A066338-C302-480A-938D-0F20D5E31BE8}" name="Role" dataDxfId="66"/>
    <tableColumn id="3" xr3:uid="{B49F9665-9558-47A8-BEA7-99C8D58C8D11}" name="Phone #" dataDxfId="65"/>
    <tableColumn id="4" xr3:uid="{8ADE7598-B0B8-4E1C-A73E-A2D56D4A549A}" name="Email" dataDxfId="64"/>
    <tableColumn id="5" xr3:uid="{D6ADC3E3-D428-4758-BAE8-1C489E193762}" name="Website" dataDxfId="63"/>
    <tableColumn id="6" xr3:uid="{E321453B-33E7-4573-817C-3E4FE60BF00F}" name="Cost" dataDxfId="62"/>
    <tableColumn id="7" xr3:uid="{05F7F731-3826-4734-85AE-3B4A8E999DB9}" name="Notes" dataDxfId="61"/>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FBE63BB-2CC5-4DE6-9E08-11DD553378E8}" name="Table4" displayName="Table4" ref="B7:E8" totalsRowShown="0" dataDxfId="60">
  <autoFilter ref="B7:E8" xr:uid="{DE98F297-608F-4906-88CA-54786CD99736}"/>
  <tableColumns count="4">
    <tableColumn id="1" xr3:uid="{0ABD302D-F6E8-4687-97E5-F0EFFD5AA7CC}" name="v" dataDxfId="59"/>
    <tableColumn id="2" xr3:uid="{012601CE-B18D-47D1-822B-BD0BEB2FC945}" name=" " dataDxfId="58"/>
    <tableColumn id="3" xr3:uid="{AD1ED6F2-DDA6-4A62-A0E1-049A333DBB96}" name="Item" dataDxfId="57"/>
    <tableColumn id="4" xr3:uid="{CB5C0FCC-4AF8-4AA7-A09F-8395F90CCF6F}" name="Notes" dataDxfId="56"/>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7794924-C0B4-4BA5-A49D-C4CFABA7A0D0}" name="Table1" displayName="Table1" ref="B7:R9" totalsRowShown="0" headerRowDxfId="53" dataDxfId="51" headerRowBorderDxfId="52" tableBorderDxfId="50">
  <autoFilter ref="B7:R9" xr:uid="{3FFD0050-E1B4-4870-8DAF-21E53FE57DBA}"/>
  <tableColumns count="17">
    <tableColumn id="1" xr3:uid="{7EDA32F3-4FCE-43CD-BDAE-6F5674CB0AB8}" name="First Name(s)" dataDxfId="49"/>
    <tableColumn id="2" xr3:uid="{D93F8DD8-DD8C-4563-9F95-38836FA13D5E}" name="Last Name(s)" dataDxfId="48"/>
    <tableColumn id="3" xr3:uid="{4427FB87-D1AE-4A36-9328-991A72D6C417}" name="Address" dataDxfId="47"/>
    <tableColumn id="4" xr3:uid="{9A345B9F-865D-46E1-9495-6555978277EB}" name="Email" dataDxfId="46"/>
    <tableColumn id="5" xr3:uid="{149BCC4A-A06B-43AA-9AAF-34DDB7E55FA2}" name="Invited by..." dataDxfId="45"/>
    <tableColumn id="6" xr3:uid="{AAF3D3AD-B2CA-4734-806D-8E77ADED2B43}" name="Save the date" dataDxfId="44"/>
    <tableColumn id="7" xr3:uid="{BA569981-8B17-4E4A-B595-A9C4C9FD4FA9}" name="Invitation" dataDxfId="43"/>
    <tableColumn id="8" xr3:uid="{FDB0D363-DAE3-423D-B818-E4003DA5C7D2}" name="Response" dataDxfId="42"/>
    <tableColumn id="9" xr3:uid="{5A53BCCB-457E-45DA-962B-591FC2D1997B}" name="Attending" dataDxfId="41"/>
    <tableColumn id="10" xr3:uid="{F4D8A6F0-2AFE-4CEE-BAAF-F7F78C316D50}" name="Children" dataDxfId="40"/>
    <tableColumn id="11" xr3:uid="{582B6C9B-711F-4969-9945-9C2E309044F6}" name="# Invited" dataDxfId="39"/>
    <tableColumn id="12" xr3:uid="{4256299F-0D1F-4B04-887C-91413877090D}" name="Going" dataDxfId="38"/>
    <tableColumn id="13" xr3:uid="{F3C0709B-4900-4ADE-97CD-2498DDDFA8DB}" name="Dietary restrictions" dataDxfId="37"/>
    <tableColumn id="14" xr3:uid="{B5E14F7A-0D74-4F11-B6F7-A1172C41AC94}" name="Table #" dataDxfId="36"/>
    <tableColumn id="15" xr3:uid="{764342C1-12CC-49D5-AF32-C36F8125F861}" name="Gift description" dataDxfId="35"/>
    <tableColumn id="16" xr3:uid="{5FB8890E-AF49-4970-B7DD-77229E79F23E}" name="Thank-you sent?" dataDxfId="34"/>
    <tableColumn id="17" xr3:uid="{5A0D25B6-5849-44A0-B90F-3C3B2F68C273}" name=" Notes" dataDxfId="33"/>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13538C0-FD70-42DD-B67C-8966E74BD5C9}" name="Table6" displayName="Table6" ref="B7:M8" totalsRowShown="0" headerRowDxfId="32" dataDxfId="31">
  <autoFilter ref="B7:M8" xr:uid="{23156D90-3520-4BBC-A0FD-B5F5420B4E68}"/>
  <tableColumns count="12">
    <tableColumn id="1" xr3:uid="{FE1868E2-4ECB-4E97-9D52-41CFB194C768}" name="Venue" dataDxfId="30"/>
    <tableColumn id="2" xr3:uid="{CB51A8C7-4EDB-4A5A-BA52-FA842F1B47CA}" name="Contact name" dataDxfId="29"/>
    <tableColumn id="3" xr3:uid="{C31E6529-A3A7-4F25-B4FF-AA9077C7F991}" name="Phone" dataDxfId="28"/>
    <tableColumn id="4" xr3:uid="{FAAC846B-FC46-40E6-9F0F-6A1699B85CE4}" name="Email" dataDxfId="27"/>
    <tableColumn id="5" xr3:uid="{5CDF773C-39A4-460F-85B6-DE10DBCDBAD2}" name="Website" dataDxfId="26"/>
    <tableColumn id="6" xr3:uid="{C9358DA4-0BDD-44FC-87DE-40B8A4A1212F}" name="Address" dataDxfId="25"/>
    <tableColumn id="7" xr3:uid="{4EF84B51-1289-427B-8C78-2DD4B194A140}" name="Capacity" dataDxfId="24"/>
    <tableColumn id="8" xr3:uid="{54852439-8DAF-496F-B7F6-67FA4858F8B5}" name="# of hrs" dataDxfId="23"/>
    <tableColumn id="9" xr3:uid="{13E93B19-F269-4E33-93FC-D87EF1844368}" name="Room cost" dataDxfId="22"/>
    <tableColumn id="10" xr3:uid="{B7772366-93AF-4230-92B1-2A78E2292EF7}" name="Cost/person" dataDxfId="21"/>
    <tableColumn id="11" xr3:uid="{184EC350-B661-4312-80B7-BE2B1B3ACC95}" name="Food/drink min." dataDxfId="20"/>
    <tableColumn id="12" xr3:uid="{C9B9A725-53A2-4A18-BE88-B98F0D779069}" name="Notes" dataDxfId="19"/>
  </tableColumns>
  <tableStyleInfo name="TableStyleLight13"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BF3D34C-64FE-4990-AD7A-F4A0F3AB117C}" name="Table7" displayName="Table7" ref="B6:I7" totalsRowShown="0" headerRowDxfId="18" dataDxfId="17">
  <autoFilter ref="B6:I7" xr:uid="{7D7EF47E-E4EA-4EAD-BDD9-D5405DC0DE6E}"/>
  <tableColumns count="8">
    <tableColumn id="1" xr3:uid="{13D05A9F-4AAD-4B79-8232-CDBF66BE2800}" name="Hotel name" dataDxfId="16"/>
    <tableColumn id="2" xr3:uid="{9566B0EB-BA46-4AF8-988F-2722A0F54A1F}" name="Contact name" dataDxfId="15"/>
    <tableColumn id="3" xr3:uid="{F2032606-4784-4BA6-9745-942A732B1F2E}" name="Phone" dataDxfId="14"/>
    <tableColumn id="4" xr3:uid="{948B3032-8280-4A96-A0C4-7E159CC8C9F2}" name="Website" dataDxfId="13"/>
    <tableColumn id="5" xr3:uid="{FB4B542E-8785-43F1-90B1-60F110D89A9E}" name="Group room rate" dataDxfId="12"/>
    <tableColumn id="6" xr3:uid="{88ABD879-23AC-4BCA-9630-9E42E84589ED}" name="Suite rate" dataDxfId="11"/>
    <tableColumn id="7" xr3:uid="{835AFBA9-8A5A-4C75-96C9-0E56D4E721B2}" name="Min # of rooms required" dataDxfId="10"/>
    <tableColumn id="8" xr3:uid="{17E57526-020A-44CF-B656-4B5B6AEF6107}" name="Notes" dataDxfId="9"/>
  </tableColumns>
  <tableStyleInfo name="TableStyleLight13"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7E34781-C7B8-41A3-BD5E-E088E3A19765}" name="Table8" displayName="Table8" ref="B7:I8" totalsRowShown="0" dataDxfId="8">
  <autoFilter ref="B7:I8" xr:uid="{BBFBCAF9-B271-4830-9F3B-3C86BC0B9FB7}"/>
  <tableColumns count="8">
    <tableColumn id="1" xr3:uid="{BBC023FF-6B3B-4A5C-8431-385BDA3298F1}" name="Category" dataDxfId="7"/>
    <tableColumn id="2" xr3:uid="{21DAA777-995E-4F61-AD6F-290CB3A53F0A}" name="Name" dataDxfId="6"/>
    <tableColumn id="3" xr3:uid="{4915EBB1-7F78-412D-ABBA-DEC85B16C5C6}" name="Phone" dataDxfId="5"/>
    <tableColumn id="4" xr3:uid="{15A5B8EE-BB28-47FC-974C-21C3D083FBC2}" name="Email" dataDxfId="4"/>
    <tableColumn id="5" xr3:uid="{C3B823F0-BBCC-4894-A0B6-FBD091909F02}" name="Website" dataDxfId="3"/>
    <tableColumn id="6" xr3:uid="{2EC3279C-B632-4101-B96A-5F6DC51DA062}" name="Need alterations?" dataDxfId="2"/>
    <tableColumn id="7" xr3:uid="{2E200C2D-0653-492C-A40F-47906302A3B4}" name="Total cost" dataDxfId="1"/>
    <tableColumn id="8" xr3:uid="{14115062-F566-4C14-818A-2CF32EFBC627}" name="Notes" dataDxfId="0"/>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11.xml"/><Relationship Id="rId1" Type="http://schemas.openxmlformats.org/officeDocument/2006/relationships/hyperlink" Target="http://website.com/"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hyperlink" Target="http://website.com/" TargetMode="External"/><Relationship Id="rId1" Type="http://schemas.openxmlformats.org/officeDocument/2006/relationships/hyperlink" Target="http://website.com/" TargetMode="External"/></Relationships>
</file>

<file path=xl/worksheets/_rels/sheet13.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13.xml"/><Relationship Id="rId1" Type="http://schemas.openxmlformats.org/officeDocument/2006/relationships/hyperlink" Target="http://website.com/" TargetMode="External"/></Relationships>
</file>

<file path=xl/worksheets/_rels/sheet14.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14.xml"/><Relationship Id="rId1" Type="http://schemas.openxmlformats.org/officeDocument/2006/relationships/hyperlink" Target="http://website.com/"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hyperlink" Target="http://website.com/" TargetMode="External"/><Relationship Id="rId1" Type="http://schemas.openxmlformats.org/officeDocument/2006/relationships/hyperlink" Target="http://website.com/" TargetMode="Externa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hyperlink" Target="http://website.com/" TargetMode="Externa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hyperlink" Target="http://website.com/" TargetMode="Externa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hyperlink" Target="http://website.com/" TargetMode="Externa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hyperlink" Target="http://website.com/"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hyperlink" Target="http://website.com/"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hyperlink" Target="http://website.com/" TargetMode="External"/><Relationship Id="rId1" Type="http://schemas.openxmlformats.org/officeDocument/2006/relationships/hyperlink" Target="http://website.com/" TargetMode="Externa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hyperlink" Target="http://website.com/" TargetMode="External"/></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6.bin"/><Relationship Id="rId1" Type="http://schemas.openxmlformats.org/officeDocument/2006/relationships/hyperlink" Target="http://websit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0D3AA-081D-43D3-BB17-023A8A8DF84B}">
  <sheetPr>
    <outlinePr showOutlineSymbols="0"/>
  </sheetPr>
  <dimension ref="B1:J63"/>
  <sheetViews>
    <sheetView showGridLines="0" showRowColHeaders="0" showZeros="0" showOutlineSymbols="0" zoomScale="90" zoomScaleNormal="90" workbookViewId="0">
      <selection activeCell="C10" sqref="C10"/>
    </sheetView>
  </sheetViews>
  <sheetFormatPr defaultColWidth="9.1171875" defaultRowHeight="12.75" customHeight="1" zeroHeight="1"/>
  <cols>
    <col min="1" max="2" width="9.1171875" style="468" customWidth="1"/>
    <col min="3" max="3" width="31.29296875" style="468" customWidth="1"/>
    <col min="4" max="4" width="15.703125" style="468" customWidth="1"/>
    <col min="5" max="5" width="40.703125" style="468" customWidth="1"/>
    <col min="6" max="6" width="60.703125" style="468" customWidth="1"/>
    <col min="7" max="8" width="9.1171875" style="468" customWidth="1"/>
    <col min="9" max="16384" width="9.1171875" style="468"/>
  </cols>
  <sheetData>
    <row r="1" spans="2:10" ht="13" thickBot="1"/>
    <row r="2" spans="2:10" ht="61.5" customHeight="1" thickTop="1">
      <c r="B2" s="469"/>
      <c r="C2" s="489" t="s">
        <v>3</v>
      </c>
      <c r="D2" s="489"/>
      <c r="E2" s="489"/>
      <c r="F2" s="489"/>
      <c r="G2" s="470"/>
      <c r="H2" s="471"/>
      <c r="I2" s="472"/>
      <c r="J2" s="473"/>
    </row>
    <row r="3" spans="2:10" ht="61.5" customHeight="1">
      <c r="B3" s="474"/>
      <c r="C3" s="490" t="s">
        <v>0</v>
      </c>
      <c r="D3" s="490"/>
      <c r="E3" s="475" t="s">
        <v>2</v>
      </c>
      <c r="F3" s="476"/>
      <c r="G3" s="476"/>
      <c r="H3" s="477"/>
      <c r="I3" s="472"/>
      <c r="J3" s="473"/>
    </row>
    <row r="4" spans="2:10" ht="40.5" customHeight="1">
      <c r="B4" s="474"/>
      <c r="C4" s="491" t="s">
        <v>1</v>
      </c>
      <c r="D4" s="491"/>
      <c r="E4" s="491"/>
      <c r="F4" s="491"/>
      <c r="G4" s="478"/>
      <c r="H4" s="477"/>
      <c r="I4" s="472"/>
      <c r="J4" s="472"/>
    </row>
    <row r="5" spans="2:10" ht="12.7">
      <c r="B5" s="474"/>
      <c r="C5" s="478"/>
      <c r="D5" s="478"/>
      <c r="E5" s="478"/>
      <c r="F5" s="478"/>
      <c r="G5" s="478"/>
      <c r="H5" s="479"/>
    </row>
    <row r="6" spans="2:10" ht="12.7">
      <c r="B6" s="474"/>
      <c r="C6" s="478"/>
      <c r="D6" s="478"/>
      <c r="E6" s="478"/>
      <c r="F6" s="478"/>
      <c r="G6" s="478"/>
      <c r="H6" s="479"/>
    </row>
    <row r="7" spans="2:10" ht="12.7">
      <c r="B7" s="474"/>
      <c r="C7" s="478"/>
      <c r="D7" s="478"/>
      <c r="E7" s="478"/>
      <c r="F7" s="478"/>
      <c r="G7" s="478"/>
      <c r="H7" s="479"/>
    </row>
    <row r="8" spans="2:10" ht="12.7">
      <c r="B8" s="474"/>
      <c r="C8" s="478"/>
      <c r="D8" s="478"/>
      <c r="E8" s="478"/>
      <c r="F8" s="478"/>
      <c r="G8" s="478"/>
      <c r="H8" s="479"/>
    </row>
    <row r="9" spans="2:10" ht="15.35">
      <c r="B9" s="474"/>
      <c r="C9" s="480" t="s">
        <v>279</v>
      </c>
      <c r="D9" s="481"/>
      <c r="E9" s="478"/>
      <c r="F9" s="478"/>
      <c r="G9" s="478"/>
      <c r="H9" s="479"/>
    </row>
    <row r="10" spans="2:10" ht="12.7">
      <c r="B10" s="474"/>
      <c r="C10" s="482"/>
      <c r="D10" s="478"/>
      <c r="E10" s="478"/>
      <c r="F10" s="478"/>
      <c r="G10" s="478"/>
      <c r="H10" s="479"/>
    </row>
    <row r="11" spans="2:10" ht="12.7">
      <c r="B11" s="474"/>
      <c r="C11" s="478"/>
      <c r="D11" s="478"/>
      <c r="E11" s="478"/>
      <c r="F11" s="478"/>
      <c r="G11" s="478"/>
      <c r="H11" s="479"/>
    </row>
    <row r="12" spans="2:10" ht="12.7">
      <c r="B12" s="474"/>
      <c r="C12" s="478"/>
      <c r="D12" s="478"/>
      <c r="E12" s="478"/>
      <c r="F12" s="478"/>
      <c r="G12" s="478"/>
      <c r="H12" s="479"/>
    </row>
    <row r="13" spans="2:10" ht="16.7">
      <c r="B13" s="474"/>
      <c r="C13" s="483" t="s">
        <v>61</v>
      </c>
      <c r="D13" s="483" t="s">
        <v>280</v>
      </c>
      <c r="E13" s="483" t="s">
        <v>281</v>
      </c>
      <c r="F13" s="483" t="s">
        <v>282</v>
      </c>
      <c r="G13" s="478"/>
      <c r="H13" s="479"/>
    </row>
    <row r="14" spans="2:10" ht="16.7">
      <c r="B14" s="474"/>
      <c r="C14" s="484"/>
      <c r="D14" s="484"/>
      <c r="E14" s="485"/>
      <c r="F14" s="484"/>
      <c r="G14" s="478"/>
      <c r="H14" s="479"/>
    </row>
    <row r="15" spans="2:10" ht="12.7">
      <c r="B15" s="474"/>
      <c r="C15" s="482"/>
      <c r="D15" s="482"/>
      <c r="E15" s="482"/>
      <c r="F15" s="482"/>
      <c r="G15" s="478"/>
      <c r="H15" s="479"/>
    </row>
    <row r="16" spans="2:10" ht="12.7">
      <c r="B16" s="474"/>
      <c r="C16" s="478"/>
      <c r="D16" s="478"/>
      <c r="E16" s="478"/>
      <c r="F16" s="478"/>
      <c r="G16" s="478"/>
      <c r="H16" s="479"/>
    </row>
    <row r="17" spans="2:8" ht="12.7">
      <c r="B17" s="474"/>
      <c r="C17" s="478"/>
      <c r="D17" s="478"/>
      <c r="E17" s="478"/>
      <c r="F17" s="478"/>
      <c r="G17" s="478"/>
      <c r="H17" s="479"/>
    </row>
    <row r="18" spans="2:8" ht="12.7">
      <c r="B18" s="474"/>
      <c r="C18" s="478"/>
      <c r="D18" s="478"/>
      <c r="E18" s="478"/>
      <c r="F18" s="478"/>
      <c r="G18" s="478"/>
      <c r="H18" s="479"/>
    </row>
    <row r="19" spans="2:8" ht="12.7">
      <c r="B19" s="474"/>
      <c r="C19" s="478"/>
      <c r="D19" s="478"/>
      <c r="E19" s="478"/>
      <c r="F19" s="478"/>
      <c r="G19" s="478"/>
      <c r="H19" s="479"/>
    </row>
    <row r="20" spans="2:8" ht="12.7">
      <c r="B20" s="474"/>
      <c r="C20" s="478"/>
      <c r="D20" s="478"/>
      <c r="E20" s="478"/>
      <c r="F20" s="478"/>
      <c r="G20" s="478"/>
      <c r="H20" s="479"/>
    </row>
    <row r="21" spans="2:8" ht="12.7">
      <c r="B21" s="474"/>
      <c r="C21" s="478"/>
      <c r="D21" s="478"/>
      <c r="E21" s="478"/>
      <c r="F21" s="478"/>
      <c r="G21" s="478"/>
      <c r="H21" s="479"/>
    </row>
    <row r="22" spans="2:8" ht="13" thickBot="1">
      <c r="B22" s="486"/>
      <c r="C22" s="487"/>
      <c r="D22" s="487"/>
      <c r="E22" s="487"/>
      <c r="F22" s="487"/>
      <c r="G22" s="487"/>
      <c r="H22" s="488"/>
    </row>
    <row r="23" spans="2:8" ht="13" thickTop="1"/>
    <row r="24" spans="2:8" ht="12.7"/>
    <row r="25" spans="2:8" ht="12.7"/>
    <row r="26" spans="2:8" ht="12.7"/>
    <row r="27" spans="2:8" ht="12.7"/>
    <row r="28" spans="2:8" ht="12.7"/>
    <row r="29" spans="2:8" ht="12.7"/>
    <row r="30" spans="2:8" ht="12.7"/>
    <row r="31" spans="2:8" ht="12.7"/>
    <row r="32" spans="2:8" ht="12.7"/>
    <row r="33" ht="12.7"/>
    <row r="34" ht="12.7"/>
    <row r="35" ht="12.7"/>
    <row r="36" ht="12.7"/>
    <row r="37" ht="12.7"/>
    <row r="38" ht="12.7"/>
    <row r="39" ht="12.7"/>
    <row r="40" ht="12.7"/>
    <row r="41" ht="12.7"/>
    <row r="42" ht="12.7"/>
    <row r="43" ht="12.7"/>
    <row r="44" ht="12.7"/>
    <row r="45" ht="12.7"/>
    <row r="46" ht="12.7"/>
    <row r="47" ht="12.7"/>
    <row r="48" ht="12.7"/>
    <row r="49" ht="12.7"/>
    <row r="50" ht="12.7"/>
    <row r="51" ht="12.7"/>
    <row r="52" ht="12.7"/>
    <row r="53" ht="12.7"/>
    <row r="54" ht="12.7"/>
    <row r="55" ht="12.7"/>
    <row r="56" ht="12.7"/>
    <row r="57" ht="12.7"/>
    <row r="58" ht="12.7"/>
    <row r="59" ht="12.7"/>
    <row r="60" ht="12.7"/>
    <row r="61" ht="12.7"/>
    <row r="62" ht="12.7"/>
    <row r="63" ht="12.7"/>
  </sheetData>
  <sheetProtection sheet="1" objects="1" scenarios="1" selectLockedCells="1"/>
  <mergeCells count="3">
    <mergeCell ref="C2:F2"/>
    <mergeCell ref="C3:D3"/>
    <mergeCell ref="C4:F4"/>
  </mergeCells>
  <pageMargins left="0.7" right="0.7" top="0.75" bottom="0.75" header="0.3" footer="0.3"/>
  <pageSetup paperSize="9" orientation="portrait" horizontalDpi="4294967293" verticalDpi="4294967293" r:id="rId1"/>
  <drawing r:id="rId2"/>
  <tableParts count="2">
    <tablePart r:id="rId3"/>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C27B0"/>
  </sheetPr>
  <dimension ref="A1:K43"/>
  <sheetViews>
    <sheetView showGridLines="0" showRowColHeaders="0" zoomScale="80" zoomScaleNormal="80" workbookViewId="0">
      <pane ySplit="5" topLeftCell="A6" activePane="bottomLeft" state="frozen"/>
      <selection activeCell="B8" sqref="B8"/>
      <selection pane="bottomLeft" activeCell="I4" sqref="I4"/>
    </sheetView>
  </sheetViews>
  <sheetFormatPr defaultColWidth="14.41015625" defaultRowHeight="12.7"/>
  <cols>
    <col min="1" max="1" width="5.87890625" customWidth="1"/>
    <col min="2" max="10" width="17.29296875" customWidth="1"/>
    <col min="11" max="11" width="5.87890625" customWidth="1"/>
  </cols>
  <sheetData>
    <row r="1" spans="1:11" ht="6" customHeight="1">
      <c r="A1" s="104"/>
      <c r="B1" s="105"/>
      <c r="C1" s="105"/>
      <c r="D1" s="105"/>
      <c r="E1" s="105"/>
      <c r="F1" s="105"/>
      <c r="G1" s="105"/>
      <c r="H1" s="105"/>
      <c r="I1" s="105"/>
      <c r="J1" s="105"/>
      <c r="K1" s="104"/>
    </row>
    <row r="2" spans="1:11" ht="6" customHeight="1"/>
    <row r="3" spans="1:11" ht="66" customHeight="1">
      <c r="A3" s="107"/>
      <c r="B3" s="5" t="s">
        <v>284</v>
      </c>
      <c r="C3" s="108"/>
      <c r="D3" s="108"/>
      <c r="E3" s="108"/>
      <c r="F3" s="108"/>
      <c r="G3" s="108"/>
      <c r="H3" s="108"/>
      <c r="I3" s="108"/>
      <c r="J3" s="109"/>
      <c r="K3" s="107"/>
    </row>
    <row r="4" spans="1:11" ht="66" customHeight="1">
      <c r="A4" s="107"/>
      <c r="B4" s="265" t="s">
        <v>28</v>
      </c>
      <c r="C4" s="108"/>
      <c r="D4" s="108"/>
      <c r="E4" s="108"/>
      <c r="F4" s="108"/>
      <c r="G4" s="108"/>
      <c r="H4" s="108"/>
      <c r="I4" s="108"/>
      <c r="J4" s="109"/>
      <c r="K4" s="107"/>
    </row>
    <row r="5" spans="1:11" ht="23.25" customHeight="1">
      <c r="A5" s="139"/>
      <c r="B5" s="511" t="s">
        <v>163</v>
      </c>
      <c r="C5" s="493"/>
      <c r="D5" s="493"/>
      <c r="E5" s="493"/>
      <c r="F5" s="493"/>
      <c r="G5" s="493"/>
      <c r="H5" s="273"/>
      <c r="I5" s="110" t="s">
        <v>164</v>
      </c>
      <c r="J5" s="411">
        <f>SUM(B18:J18, B31:J31)</f>
        <v>1</v>
      </c>
      <c r="K5" s="152"/>
    </row>
    <row r="6" spans="1:11" ht="17.25" customHeight="1">
      <c r="A6" s="111"/>
      <c r="B6" s="234"/>
      <c r="C6" s="234"/>
      <c r="D6" s="234"/>
      <c r="E6" s="234"/>
      <c r="F6" s="234"/>
      <c r="G6" s="234"/>
      <c r="H6" s="234"/>
      <c r="I6" s="234"/>
      <c r="J6" s="234"/>
      <c r="K6" s="111"/>
    </row>
    <row r="7" spans="1:11" ht="24" customHeight="1">
      <c r="A7" s="112"/>
      <c r="B7" s="113" t="s">
        <v>165</v>
      </c>
      <c r="C7" s="113" t="s">
        <v>166</v>
      </c>
      <c r="D7" s="113" t="s">
        <v>167</v>
      </c>
      <c r="E7" s="113" t="s">
        <v>168</v>
      </c>
      <c r="F7" s="113" t="s">
        <v>169</v>
      </c>
      <c r="G7" s="113" t="s">
        <v>170</v>
      </c>
      <c r="H7" s="113" t="s">
        <v>171</v>
      </c>
      <c r="I7" s="113" t="s">
        <v>172</v>
      </c>
      <c r="J7" s="113" t="s">
        <v>173</v>
      </c>
      <c r="K7" s="112"/>
    </row>
    <row r="8" spans="1:11" ht="21" customHeight="1">
      <c r="A8" s="114"/>
      <c r="B8" s="290" t="s">
        <v>174</v>
      </c>
      <c r="C8" s="290"/>
      <c r="D8" s="290"/>
      <c r="E8" s="290"/>
      <c r="F8" s="290"/>
      <c r="G8" s="290"/>
      <c r="H8" s="290"/>
      <c r="I8" s="290"/>
      <c r="J8" s="290"/>
      <c r="K8" s="114"/>
    </row>
    <row r="9" spans="1:11" ht="21" customHeight="1">
      <c r="A9" s="114"/>
      <c r="B9" s="290"/>
      <c r="C9" s="290"/>
      <c r="D9" s="290"/>
      <c r="E9" s="290"/>
      <c r="F9" s="290"/>
      <c r="G9" s="290"/>
      <c r="H9" s="290"/>
      <c r="I9" s="290"/>
      <c r="J9" s="290"/>
      <c r="K9" s="114"/>
    </row>
    <row r="10" spans="1:11" ht="21" customHeight="1">
      <c r="A10" s="114"/>
      <c r="B10" s="290"/>
      <c r="C10" s="290"/>
      <c r="D10" s="290"/>
      <c r="E10" s="290"/>
      <c r="F10" s="290"/>
      <c r="G10" s="290"/>
      <c r="H10" s="290"/>
      <c r="I10" s="290"/>
      <c r="J10" s="290"/>
      <c r="K10" s="114"/>
    </row>
    <row r="11" spans="1:11" ht="21" customHeight="1">
      <c r="A11" s="114"/>
      <c r="B11" s="290"/>
      <c r="C11" s="290"/>
      <c r="D11" s="290"/>
      <c r="E11" s="290"/>
      <c r="F11" s="290"/>
      <c r="G11" s="290"/>
      <c r="H11" s="290"/>
      <c r="I11" s="290"/>
      <c r="J11" s="290"/>
      <c r="K11" s="114"/>
    </row>
    <row r="12" spans="1:11" ht="21" customHeight="1">
      <c r="A12" s="114"/>
      <c r="B12" s="290"/>
      <c r="C12" s="290"/>
      <c r="D12" s="290"/>
      <c r="E12" s="290"/>
      <c r="F12" s="290"/>
      <c r="G12" s="290"/>
      <c r="H12" s="290"/>
      <c r="I12" s="290"/>
      <c r="J12" s="290"/>
      <c r="K12" s="114"/>
    </row>
    <row r="13" spans="1:11" ht="21" customHeight="1">
      <c r="A13" s="114"/>
      <c r="B13" s="290"/>
      <c r="C13" s="290"/>
      <c r="D13" s="290"/>
      <c r="E13" s="290"/>
      <c r="F13" s="290"/>
      <c r="G13" s="290"/>
      <c r="H13" s="290"/>
      <c r="I13" s="290"/>
      <c r="J13" s="290"/>
      <c r="K13" s="114"/>
    </row>
    <row r="14" spans="1:11" ht="21" customHeight="1">
      <c r="A14" s="114"/>
      <c r="B14" s="290"/>
      <c r="C14" s="290"/>
      <c r="D14" s="290"/>
      <c r="E14" s="290"/>
      <c r="F14" s="290"/>
      <c r="G14" s="290"/>
      <c r="H14" s="290"/>
      <c r="I14" s="290"/>
      <c r="J14" s="290"/>
      <c r="K14" s="114"/>
    </row>
    <row r="15" spans="1:11" ht="21" customHeight="1">
      <c r="A15" s="114"/>
      <c r="B15" s="290"/>
      <c r="C15" s="290"/>
      <c r="D15" s="290"/>
      <c r="E15" s="290"/>
      <c r="F15" s="290"/>
      <c r="G15" s="290"/>
      <c r="H15" s="290"/>
      <c r="I15" s="290"/>
      <c r="J15" s="290"/>
      <c r="K15" s="114"/>
    </row>
    <row r="16" spans="1:11" ht="21" customHeight="1">
      <c r="A16" s="114"/>
      <c r="B16" s="290"/>
      <c r="C16" s="290"/>
      <c r="D16" s="290"/>
      <c r="E16" s="290"/>
      <c r="F16" s="290"/>
      <c r="G16" s="290"/>
      <c r="H16" s="290"/>
      <c r="I16" s="290"/>
      <c r="J16" s="290"/>
      <c r="K16" s="114"/>
    </row>
    <row r="17" spans="1:11" ht="21" customHeight="1">
      <c r="A17" s="114"/>
      <c r="B17" s="290"/>
      <c r="C17" s="290"/>
      <c r="D17" s="290"/>
      <c r="E17" s="290"/>
      <c r="F17" s="290"/>
      <c r="G17" s="290"/>
      <c r="H17" s="290"/>
      <c r="I17" s="290"/>
      <c r="J17" s="290"/>
      <c r="K17" s="114"/>
    </row>
    <row r="18" spans="1:11" ht="21" customHeight="1">
      <c r="A18" s="115"/>
      <c r="B18" s="116">
        <f t="shared" ref="B18:J18" si="0">COUNTA(B8:B17)</f>
        <v>1</v>
      </c>
      <c r="C18" s="116">
        <f t="shared" si="0"/>
        <v>0</v>
      </c>
      <c r="D18" s="116">
        <f t="shared" si="0"/>
        <v>0</v>
      </c>
      <c r="E18" s="116">
        <f t="shared" si="0"/>
        <v>0</v>
      </c>
      <c r="F18" s="116">
        <f t="shared" si="0"/>
        <v>0</v>
      </c>
      <c r="G18" s="116">
        <f t="shared" si="0"/>
        <v>0</v>
      </c>
      <c r="H18" s="116">
        <f t="shared" si="0"/>
        <v>0</v>
      </c>
      <c r="I18" s="116">
        <f t="shared" si="0"/>
        <v>0</v>
      </c>
      <c r="J18" s="116">
        <f t="shared" si="0"/>
        <v>0</v>
      </c>
      <c r="K18" s="115"/>
    </row>
    <row r="19" spans="1:11" ht="18" customHeight="1">
      <c r="A19" s="117"/>
      <c r="B19" s="118"/>
      <c r="C19" s="119"/>
      <c r="D19" s="120"/>
      <c r="E19" s="120"/>
      <c r="F19" s="120"/>
      <c r="G19" s="120"/>
      <c r="H19" s="274"/>
      <c r="I19" s="274"/>
      <c r="J19" s="121"/>
      <c r="K19" s="123"/>
    </row>
    <row r="20" spans="1:11" ht="18" customHeight="1">
      <c r="A20" s="124"/>
      <c r="B20" s="126" t="s">
        <v>175</v>
      </c>
      <c r="C20" s="126" t="s">
        <v>176</v>
      </c>
      <c r="D20" s="126" t="s">
        <v>177</v>
      </c>
      <c r="E20" s="126" t="s">
        <v>178</v>
      </c>
      <c r="F20" s="126" t="s">
        <v>179</v>
      </c>
      <c r="G20" s="126" t="s">
        <v>180</v>
      </c>
      <c r="H20" s="126" t="s">
        <v>181</v>
      </c>
      <c r="I20" s="126" t="s">
        <v>182</v>
      </c>
      <c r="J20" s="126" t="s">
        <v>183</v>
      </c>
      <c r="K20" s="127"/>
    </row>
    <row r="21" spans="1:11" ht="18" customHeight="1">
      <c r="A21" s="128"/>
      <c r="B21" s="290"/>
      <c r="C21" s="290"/>
      <c r="D21" s="290"/>
      <c r="E21" s="290"/>
      <c r="F21" s="290"/>
      <c r="G21" s="290"/>
      <c r="H21" s="290"/>
      <c r="I21" s="290"/>
      <c r="J21" s="290"/>
      <c r="K21" s="127"/>
    </row>
    <row r="22" spans="1:11" ht="18" customHeight="1">
      <c r="A22" s="128"/>
      <c r="B22" s="290"/>
      <c r="C22" s="290"/>
      <c r="D22" s="290"/>
      <c r="E22" s="290"/>
      <c r="F22" s="290"/>
      <c r="G22" s="290"/>
      <c r="H22" s="290"/>
      <c r="I22" s="290"/>
      <c r="J22" s="290"/>
      <c r="K22" s="127"/>
    </row>
    <row r="23" spans="1:11" ht="18" customHeight="1">
      <c r="A23" s="128"/>
      <c r="B23" s="290"/>
      <c r="C23" s="290"/>
      <c r="D23" s="290"/>
      <c r="E23" s="290"/>
      <c r="F23" s="290"/>
      <c r="G23" s="290"/>
      <c r="H23" s="290"/>
      <c r="I23" s="290"/>
      <c r="J23" s="290"/>
      <c r="K23" s="127"/>
    </row>
    <row r="24" spans="1:11" ht="18" customHeight="1">
      <c r="A24" s="128"/>
      <c r="B24" s="290"/>
      <c r="C24" s="290"/>
      <c r="D24" s="290"/>
      <c r="E24" s="290"/>
      <c r="F24" s="290"/>
      <c r="G24" s="290"/>
      <c r="H24" s="290"/>
      <c r="I24" s="290"/>
      <c r="J24" s="290"/>
      <c r="K24" s="127"/>
    </row>
    <row r="25" spans="1:11" ht="18" customHeight="1">
      <c r="A25" s="128"/>
      <c r="B25" s="290"/>
      <c r="C25" s="290"/>
      <c r="D25" s="290"/>
      <c r="E25" s="290"/>
      <c r="F25" s="290"/>
      <c r="G25" s="290"/>
      <c r="H25" s="290"/>
      <c r="I25" s="290"/>
      <c r="J25" s="290"/>
      <c r="K25" s="127"/>
    </row>
    <row r="26" spans="1:11" ht="18" customHeight="1">
      <c r="A26" s="128"/>
      <c r="B26" s="290"/>
      <c r="C26" s="290"/>
      <c r="D26" s="290"/>
      <c r="E26" s="290"/>
      <c r="F26" s="290"/>
      <c r="G26" s="290"/>
      <c r="H26" s="290"/>
      <c r="I26" s="290"/>
      <c r="J26" s="290"/>
      <c r="K26" s="127"/>
    </row>
    <row r="27" spans="1:11" ht="18" customHeight="1">
      <c r="A27" s="128"/>
      <c r="B27" s="290"/>
      <c r="C27" s="290"/>
      <c r="D27" s="290"/>
      <c r="E27" s="290"/>
      <c r="F27" s="290"/>
      <c r="G27" s="290"/>
      <c r="H27" s="290"/>
      <c r="I27" s="290"/>
      <c r="J27" s="290"/>
      <c r="K27" s="127"/>
    </row>
    <row r="28" spans="1:11" ht="18" customHeight="1">
      <c r="A28" s="128"/>
      <c r="B28" s="290"/>
      <c r="C28" s="290"/>
      <c r="D28" s="290"/>
      <c r="E28" s="290"/>
      <c r="F28" s="290"/>
      <c r="G28" s="290"/>
      <c r="H28" s="290"/>
      <c r="I28" s="290"/>
      <c r="J28" s="290"/>
      <c r="K28" s="127"/>
    </row>
    <row r="29" spans="1:11" ht="18" customHeight="1">
      <c r="A29" s="128"/>
      <c r="B29" s="290"/>
      <c r="C29" s="290"/>
      <c r="D29" s="290"/>
      <c r="E29" s="290"/>
      <c r="F29" s="290"/>
      <c r="G29" s="290"/>
      <c r="H29" s="290"/>
      <c r="I29" s="290"/>
      <c r="J29" s="290"/>
      <c r="K29" s="127"/>
    </row>
    <row r="30" spans="1:11" ht="18" customHeight="1">
      <c r="A30" s="128"/>
      <c r="B30" s="290"/>
      <c r="C30" s="290"/>
      <c r="D30" s="290"/>
      <c r="E30" s="290"/>
      <c r="F30" s="290"/>
      <c r="G30" s="290"/>
      <c r="H30" s="290"/>
      <c r="I30" s="290"/>
      <c r="J30" s="290"/>
      <c r="K30" s="127"/>
    </row>
    <row r="31" spans="1:11" ht="18" customHeight="1">
      <c r="A31" s="128"/>
      <c r="B31" s="132">
        <f t="shared" ref="B31:J31" si="1">COUNTA(B21:B30)</f>
        <v>0</v>
      </c>
      <c r="C31" s="132">
        <f t="shared" si="1"/>
        <v>0</v>
      </c>
      <c r="D31" s="132">
        <f t="shared" si="1"/>
        <v>0</v>
      </c>
      <c r="E31" s="132">
        <f t="shared" si="1"/>
        <v>0</v>
      </c>
      <c r="F31" s="132">
        <f t="shared" si="1"/>
        <v>0</v>
      </c>
      <c r="G31" s="132">
        <f t="shared" si="1"/>
        <v>0</v>
      </c>
      <c r="H31" s="132">
        <f t="shared" si="1"/>
        <v>0</v>
      </c>
      <c r="I31" s="132">
        <f t="shared" si="1"/>
        <v>0</v>
      </c>
      <c r="J31" s="132">
        <f t="shared" si="1"/>
        <v>0</v>
      </c>
      <c r="K31" s="127"/>
    </row>
    <row r="32" spans="1:11" ht="23.25" customHeight="1">
      <c r="A32" s="117"/>
      <c r="B32" s="118"/>
      <c r="C32" s="119"/>
      <c r="D32" s="120"/>
      <c r="E32" s="120"/>
      <c r="F32" s="120"/>
      <c r="G32" s="120"/>
      <c r="H32" s="274"/>
      <c r="I32" s="274"/>
      <c r="J32" s="121"/>
      <c r="K32" s="123"/>
    </row>
    <row r="33" spans="1:11" ht="21" customHeight="1">
      <c r="A33" s="133"/>
      <c r="B33" s="133"/>
      <c r="C33" s="133"/>
      <c r="D33" s="133"/>
      <c r="E33" s="133"/>
      <c r="F33" s="133"/>
      <c r="G33" s="133"/>
      <c r="H33" s="133"/>
      <c r="I33" s="133"/>
      <c r="J33" s="133"/>
      <c r="K33" s="133"/>
    </row>
    <row r="34" spans="1:11" ht="21" customHeight="1">
      <c r="A34" s="133"/>
      <c r="B34" s="133"/>
      <c r="C34" s="133"/>
      <c r="D34" s="133"/>
      <c r="E34" s="133"/>
      <c r="F34" s="133"/>
      <c r="G34" s="133"/>
      <c r="H34" s="133"/>
      <c r="I34" s="133"/>
      <c r="J34" s="133"/>
      <c r="K34" s="133"/>
    </row>
    <row r="35" spans="1:11" ht="21" customHeight="1">
      <c r="A35" s="133"/>
      <c r="B35" s="133"/>
      <c r="C35" s="133"/>
      <c r="D35" s="133"/>
      <c r="E35" s="133"/>
      <c r="F35" s="133"/>
      <c r="G35" s="133"/>
      <c r="H35" s="133"/>
      <c r="I35" s="133"/>
      <c r="J35" s="133"/>
      <c r="K35" s="133"/>
    </row>
    <row r="36" spans="1:11" ht="21" customHeight="1">
      <c r="A36" s="133"/>
      <c r="B36" s="133"/>
      <c r="C36" s="133"/>
      <c r="D36" s="133"/>
      <c r="E36" s="133"/>
      <c r="F36" s="133"/>
      <c r="G36" s="133"/>
      <c r="H36" s="133"/>
      <c r="I36" s="133"/>
      <c r="J36" s="133"/>
      <c r="K36" s="133"/>
    </row>
    <row r="37" spans="1:11" ht="21" customHeight="1">
      <c r="A37" s="133"/>
      <c r="B37" s="133"/>
      <c r="C37" s="133"/>
      <c r="D37" s="133"/>
      <c r="E37" s="133"/>
      <c r="F37" s="133"/>
      <c r="G37" s="133"/>
      <c r="H37" s="133"/>
      <c r="I37" s="133"/>
      <c r="J37" s="133"/>
      <c r="K37" s="133"/>
    </row>
    <row r="38" spans="1:11" ht="21" customHeight="1">
      <c r="A38" s="133"/>
      <c r="B38" s="133"/>
      <c r="C38" s="133"/>
      <c r="D38" s="133"/>
      <c r="E38" s="133"/>
      <c r="F38" s="133"/>
      <c r="G38" s="133"/>
      <c r="H38" s="133"/>
      <c r="I38" s="133"/>
      <c r="J38" s="133"/>
      <c r="K38" s="133"/>
    </row>
    <row r="39" spans="1:11" ht="21" customHeight="1">
      <c r="A39" s="133"/>
      <c r="B39" s="133"/>
      <c r="C39" s="133"/>
      <c r="D39" s="133"/>
      <c r="E39" s="133"/>
      <c r="F39" s="133"/>
      <c r="G39" s="133"/>
      <c r="H39" s="133"/>
      <c r="I39" s="133"/>
      <c r="J39" s="133"/>
      <c r="K39" s="133"/>
    </row>
    <row r="40" spans="1:11" ht="21" customHeight="1">
      <c r="A40" s="133"/>
      <c r="B40" s="133"/>
      <c r="C40" s="133"/>
      <c r="D40" s="133"/>
      <c r="E40" s="133"/>
      <c r="F40" s="133"/>
      <c r="G40" s="133"/>
      <c r="H40" s="133"/>
      <c r="I40" s="133"/>
      <c r="J40" s="133"/>
      <c r="K40" s="133"/>
    </row>
    <row r="41" spans="1:11" ht="21" customHeight="1">
      <c r="A41" s="133"/>
      <c r="B41" s="133"/>
      <c r="C41" s="133"/>
      <c r="D41" s="133"/>
      <c r="E41" s="133"/>
      <c r="F41" s="133"/>
      <c r="G41" s="133"/>
      <c r="H41" s="133"/>
      <c r="I41" s="133"/>
      <c r="J41" s="133"/>
      <c r="K41" s="133"/>
    </row>
    <row r="42" spans="1:11" ht="21" customHeight="1">
      <c r="A42" s="133"/>
      <c r="B42" s="133"/>
      <c r="C42" s="133"/>
      <c r="D42" s="133"/>
      <c r="E42" s="133"/>
      <c r="F42" s="133"/>
      <c r="G42" s="133"/>
      <c r="H42" s="133"/>
      <c r="I42" s="133"/>
      <c r="J42" s="133"/>
      <c r="K42" s="133"/>
    </row>
    <row r="43" spans="1:11" ht="21" customHeight="1">
      <c r="A43" s="133"/>
      <c r="B43" s="133"/>
      <c r="C43" s="133"/>
      <c r="D43" s="133"/>
      <c r="E43" s="133"/>
      <c r="F43" s="133"/>
      <c r="G43" s="133"/>
      <c r="H43" s="133"/>
      <c r="I43" s="133"/>
      <c r="J43" s="133"/>
      <c r="K43" s="133"/>
    </row>
  </sheetData>
  <sheetProtection selectLockedCells="1"/>
  <mergeCells count="1">
    <mergeCell ref="B5:G5"/>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288D1"/>
  </sheetPr>
  <dimension ref="A1:N117"/>
  <sheetViews>
    <sheetView showGridLines="0" showRowColHeaders="0" zoomScale="80" zoomScaleNormal="80" workbookViewId="0">
      <pane ySplit="7" topLeftCell="A8" activePane="bottomLeft" state="frozen"/>
      <selection activeCell="B8" sqref="B8"/>
      <selection pane="bottomLeft" activeCell="B8" sqref="B8"/>
    </sheetView>
  </sheetViews>
  <sheetFormatPr defaultColWidth="14.41015625" defaultRowHeight="12.7"/>
  <cols>
    <col min="1" max="1" width="5.87890625" customWidth="1"/>
    <col min="2" max="2" width="15.41015625" customWidth="1"/>
    <col min="3" max="3" width="18.29296875" customWidth="1"/>
    <col min="4" max="4" width="13.29296875" customWidth="1"/>
    <col min="5" max="5" width="16.5859375" customWidth="1"/>
    <col min="6" max="6" width="13.1171875" customWidth="1"/>
    <col min="8" max="8" width="12.703125" customWidth="1"/>
    <col min="9" max="9" width="11.29296875" customWidth="1"/>
    <col min="10" max="10" width="15" customWidth="1"/>
    <col min="11" max="11" width="16.5859375" customWidth="1"/>
    <col min="12" max="12" width="20.1171875" customWidth="1"/>
    <col min="13" max="13" width="36.41015625" customWidth="1"/>
    <col min="14" max="14" width="5.87890625" customWidth="1"/>
  </cols>
  <sheetData>
    <row r="1" spans="1:14" ht="6" customHeight="1">
      <c r="A1" s="512"/>
      <c r="B1" s="493"/>
      <c r="C1" s="493"/>
      <c r="D1" s="493"/>
      <c r="E1" s="493"/>
      <c r="F1" s="493"/>
      <c r="G1" s="493"/>
      <c r="H1" s="493"/>
      <c r="I1" s="493"/>
      <c r="J1" s="493"/>
      <c r="K1" s="493"/>
      <c r="L1" s="493"/>
      <c r="M1" s="493"/>
      <c r="N1" s="493"/>
    </row>
    <row r="2" spans="1:14" ht="6" customHeight="1">
      <c r="A2" s="278"/>
      <c r="B2" s="278"/>
      <c r="C2" s="278"/>
      <c r="D2" s="278"/>
      <c r="E2" s="278"/>
      <c r="F2" s="278"/>
      <c r="G2" s="278"/>
      <c r="H2" s="278"/>
      <c r="I2" s="278"/>
      <c r="J2" s="278"/>
      <c r="K2" s="278"/>
      <c r="L2" s="278"/>
      <c r="M2" s="278"/>
      <c r="N2" s="278"/>
    </row>
    <row r="3" spans="1:14" ht="66" customHeight="1">
      <c r="A3" s="146"/>
      <c r="B3" s="5" t="s">
        <v>283</v>
      </c>
      <c r="C3" s="144"/>
      <c r="D3" s="144"/>
      <c r="E3" s="144"/>
      <c r="F3" s="144"/>
      <c r="G3" s="144"/>
      <c r="H3" s="144"/>
      <c r="I3" s="144"/>
      <c r="J3" s="144"/>
      <c r="K3" s="144"/>
      <c r="L3" s="144"/>
      <c r="M3" s="266"/>
      <c r="N3" s="146"/>
    </row>
    <row r="4" spans="1:14" ht="66" customHeight="1">
      <c r="A4" s="146"/>
      <c r="B4" s="269" t="s">
        <v>35</v>
      </c>
      <c r="C4" s="144"/>
      <c r="D4" s="144"/>
      <c r="E4" s="144"/>
      <c r="F4" s="144"/>
      <c r="G4" s="144"/>
      <c r="H4" s="144"/>
      <c r="I4" s="144"/>
      <c r="J4" s="144"/>
      <c r="K4" s="144"/>
      <c r="L4" s="144"/>
      <c r="M4" s="266" t="s">
        <v>203</v>
      </c>
      <c r="N4" s="146"/>
    </row>
    <row r="5" spans="1:14" ht="12" customHeight="1">
      <c r="A5" s="146"/>
      <c r="B5" s="147"/>
      <c r="C5" s="147"/>
      <c r="D5" s="147"/>
      <c r="E5" s="147"/>
      <c r="F5" s="147"/>
      <c r="G5" s="147"/>
      <c r="H5" s="147"/>
      <c r="I5" s="147"/>
      <c r="J5" s="147"/>
      <c r="K5" s="147"/>
      <c r="L5" s="147"/>
      <c r="M5" s="147"/>
      <c r="N5" s="146"/>
    </row>
    <row r="6" spans="1:14" ht="12" customHeight="1">
      <c r="A6" s="148"/>
      <c r="B6" s="148"/>
      <c r="C6" s="148"/>
      <c r="D6" s="148"/>
      <c r="E6" s="148"/>
      <c r="F6" s="148"/>
      <c r="G6" s="148"/>
      <c r="H6" s="148"/>
      <c r="I6" s="148"/>
      <c r="J6" s="148"/>
      <c r="K6" s="148"/>
      <c r="L6" s="148"/>
      <c r="M6" s="148"/>
      <c r="N6" s="148"/>
    </row>
    <row r="7" spans="1:14" ht="24" customHeight="1">
      <c r="A7" s="151"/>
      <c r="B7" s="291" t="s">
        <v>35</v>
      </c>
      <c r="C7" s="291" t="s">
        <v>204</v>
      </c>
      <c r="D7" s="291" t="s">
        <v>186</v>
      </c>
      <c r="E7" s="291" t="s">
        <v>64</v>
      </c>
      <c r="F7" s="291" t="s">
        <v>65</v>
      </c>
      <c r="G7" s="291" t="s">
        <v>129</v>
      </c>
      <c r="H7" s="292" t="s">
        <v>205</v>
      </c>
      <c r="I7" s="292" t="s">
        <v>206</v>
      </c>
      <c r="J7" s="292" t="s">
        <v>207</v>
      </c>
      <c r="K7" s="292" t="s">
        <v>208</v>
      </c>
      <c r="L7" s="292" t="s">
        <v>209</v>
      </c>
      <c r="M7" s="293" t="s">
        <v>43</v>
      </c>
      <c r="N7" s="151"/>
    </row>
    <row r="8" spans="1:14" ht="21" customHeight="1">
      <c r="A8" s="36"/>
      <c r="B8" s="389" t="s">
        <v>210</v>
      </c>
      <c r="C8" s="390" t="s">
        <v>67</v>
      </c>
      <c r="D8" s="391" t="s">
        <v>69</v>
      </c>
      <c r="E8" s="323" t="s">
        <v>70</v>
      </c>
      <c r="F8" s="314" t="s">
        <v>71</v>
      </c>
      <c r="G8" s="391" t="s">
        <v>211</v>
      </c>
      <c r="H8" s="392">
        <v>0</v>
      </c>
      <c r="I8" s="392">
        <v>0</v>
      </c>
      <c r="J8" s="393">
        <v>0</v>
      </c>
      <c r="K8" s="393">
        <v>0</v>
      </c>
      <c r="L8" s="393">
        <v>0</v>
      </c>
      <c r="M8" s="336"/>
      <c r="N8" s="244"/>
    </row>
    <row r="9" spans="1:14" ht="21" customHeight="1">
      <c r="A9" s="36"/>
      <c r="B9" s="387"/>
      <c r="C9" s="387"/>
      <c r="D9" s="387"/>
      <c r="E9" s="387"/>
      <c r="F9" s="387"/>
      <c r="G9" s="387"/>
      <c r="H9" s="387"/>
      <c r="I9" s="387"/>
      <c r="J9" s="387"/>
      <c r="K9" s="387"/>
      <c r="L9" s="387"/>
      <c r="M9" s="387"/>
      <c r="N9" s="244"/>
    </row>
    <row r="10" spans="1:14" ht="21" customHeight="1">
      <c r="A10" s="36"/>
      <c r="B10" s="387"/>
      <c r="C10" s="387"/>
      <c r="D10" s="387"/>
      <c r="E10" s="387"/>
      <c r="F10" s="387"/>
      <c r="G10" s="387"/>
      <c r="H10" s="387"/>
      <c r="I10" s="387"/>
      <c r="J10" s="387"/>
      <c r="K10" s="387"/>
      <c r="L10" s="387"/>
      <c r="M10" s="387"/>
      <c r="N10" s="244"/>
    </row>
    <row r="11" spans="1:14" ht="21" customHeight="1">
      <c r="A11" s="36"/>
      <c r="B11" s="387"/>
      <c r="C11" s="387"/>
      <c r="D11" s="387"/>
      <c r="E11" s="387"/>
      <c r="F11" s="387"/>
      <c r="G11" s="387"/>
      <c r="H11" s="387"/>
      <c r="I11" s="387"/>
      <c r="J11" s="387"/>
      <c r="K11" s="387"/>
      <c r="L11" s="387"/>
      <c r="M11" s="387"/>
      <c r="N11" s="244"/>
    </row>
    <row r="12" spans="1:14" ht="21" customHeight="1">
      <c r="A12" s="36"/>
      <c r="B12" s="387"/>
      <c r="C12" s="387"/>
      <c r="D12" s="387"/>
      <c r="E12" s="387"/>
      <c r="F12" s="387"/>
      <c r="G12" s="387"/>
      <c r="H12" s="387"/>
      <c r="I12" s="387"/>
      <c r="J12" s="387"/>
      <c r="K12" s="387"/>
      <c r="L12" s="387"/>
      <c r="M12" s="387"/>
      <c r="N12" s="244"/>
    </row>
    <row r="13" spans="1:14" ht="21" customHeight="1">
      <c r="A13" s="36"/>
      <c r="B13" s="387"/>
      <c r="C13" s="387"/>
      <c r="D13" s="387"/>
      <c r="E13" s="387"/>
      <c r="F13" s="387"/>
      <c r="G13" s="387"/>
      <c r="H13" s="387"/>
      <c r="I13" s="387"/>
      <c r="J13" s="387"/>
      <c r="K13" s="387"/>
      <c r="L13" s="387"/>
      <c r="M13" s="387"/>
      <c r="N13" s="244"/>
    </row>
    <row r="14" spans="1:14" ht="21" customHeight="1">
      <c r="A14" s="36"/>
      <c r="B14" s="387"/>
      <c r="C14" s="387"/>
      <c r="D14" s="387"/>
      <c r="E14" s="387"/>
      <c r="F14" s="387"/>
      <c r="G14" s="387"/>
      <c r="H14" s="387"/>
      <c r="I14" s="387"/>
      <c r="J14" s="387"/>
      <c r="K14" s="387"/>
      <c r="L14" s="387"/>
      <c r="M14" s="387"/>
      <c r="N14" s="244"/>
    </row>
    <row r="15" spans="1:14" ht="21" customHeight="1">
      <c r="A15" s="36"/>
      <c r="B15" s="387"/>
      <c r="C15" s="387"/>
      <c r="D15" s="387"/>
      <c r="E15" s="387"/>
      <c r="F15" s="387"/>
      <c r="G15" s="387"/>
      <c r="H15" s="387"/>
      <c r="I15" s="387"/>
      <c r="J15" s="387"/>
      <c r="K15" s="387"/>
      <c r="L15" s="387"/>
      <c r="M15" s="387"/>
      <c r="N15" s="244"/>
    </row>
    <row r="16" spans="1:14" ht="21" customHeight="1">
      <c r="A16" s="36"/>
      <c r="B16" s="387"/>
      <c r="C16" s="387"/>
      <c r="D16" s="387"/>
      <c r="E16" s="387"/>
      <c r="F16" s="387"/>
      <c r="G16" s="387"/>
      <c r="H16" s="387"/>
      <c r="I16" s="387"/>
      <c r="J16" s="387"/>
      <c r="K16" s="387"/>
      <c r="L16" s="387"/>
      <c r="M16" s="387"/>
      <c r="N16" s="244"/>
    </row>
    <row r="17" spans="1:14" ht="21" customHeight="1">
      <c r="A17" s="36"/>
      <c r="B17" s="387"/>
      <c r="C17" s="387"/>
      <c r="D17" s="387"/>
      <c r="E17" s="387"/>
      <c r="F17" s="387"/>
      <c r="G17" s="387"/>
      <c r="H17" s="387"/>
      <c r="I17" s="387"/>
      <c r="J17" s="387"/>
      <c r="K17" s="387"/>
      <c r="L17" s="387"/>
      <c r="M17" s="387"/>
      <c r="N17" s="244"/>
    </row>
    <row r="18" spans="1:14" ht="21" customHeight="1">
      <c r="A18" s="36"/>
      <c r="B18" s="387"/>
      <c r="C18" s="387"/>
      <c r="D18" s="387"/>
      <c r="E18" s="387"/>
      <c r="F18" s="387"/>
      <c r="G18" s="387"/>
      <c r="H18" s="387"/>
      <c r="I18" s="387"/>
      <c r="J18" s="387"/>
      <c r="K18" s="387"/>
      <c r="L18" s="387"/>
      <c r="M18" s="387"/>
      <c r="N18" s="244"/>
    </row>
    <row r="19" spans="1:14" ht="21" customHeight="1">
      <c r="A19" s="36"/>
      <c r="B19" s="387"/>
      <c r="C19" s="387"/>
      <c r="D19" s="387"/>
      <c r="E19" s="387"/>
      <c r="F19" s="387"/>
      <c r="G19" s="387"/>
      <c r="H19" s="387"/>
      <c r="I19" s="387"/>
      <c r="J19" s="387"/>
      <c r="K19" s="387"/>
      <c r="L19" s="387"/>
      <c r="M19" s="387"/>
      <c r="N19" s="244"/>
    </row>
    <row r="20" spans="1:14">
      <c r="B20" s="387"/>
      <c r="C20" s="387"/>
      <c r="D20" s="387"/>
      <c r="E20" s="387"/>
      <c r="F20" s="387"/>
      <c r="G20" s="387"/>
      <c r="H20" s="387"/>
      <c r="I20" s="387"/>
      <c r="J20" s="387"/>
      <c r="K20" s="387"/>
      <c r="L20" s="387"/>
      <c r="M20" s="387"/>
    </row>
    <row r="21" spans="1:14">
      <c r="B21" s="387"/>
      <c r="C21" s="387"/>
      <c r="D21" s="387"/>
      <c r="E21" s="387"/>
      <c r="F21" s="387"/>
      <c r="G21" s="387"/>
      <c r="H21" s="387"/>
      <c r="I21" s="387"/>
      <c r="J21" s="387"/>
      <c r="K21" s="387"/>
      <c r="L21" s="387"/>
      <c r="M21" s="387"/>
    </row>
    <row r="22" spans="1:14">
      <c r="B22" s="387"/>
      <c r="C22" s="387"/>
      <c r="D22" s="387"/>
      <c r="E22" s="387"/>
      <c r="F22" s="387"/>
      <c r="G22" s="387"/>
      <c r="H22" s="387"/>
      <c r="I22" s="387"/>
      <c r="J22" s="387"/>
      <c r="K22" s="387"/>
      <c r="L22" s="387"/>
      <c r="M22" s="387"/>
    </row>
    <row r="23" spans="1:14">
      <c r="B23" s="387"/>
      <c r="C23" s="387"/>
      <c r="D23" s="387"/>
      <c r="E23" s="387"/>
      <c r="F23" s="387"/>
      <c r="G23" s="387"/>
      <c r="H23" s="387"/>
      <c r="I23" s="387"/>
      <c r="J23" s="387"/>
      <c r="K23" s="387"/>
      <c r="L23" s="387"/>
      <c r="M23" s="387"/>
    </row>
    <row r="24" spans="1:14">
      <c r="B24" s="387"/>
      <c r="C24" s="387"/>
      <c r="D24" s="387"/>
      <c r="E24" s="387"/>
      <c r="F24" s="387"/>
      <c r="G24" s="387"/>
      <c r="H24" s="387"/>
      <c r="I24" s="387"/>
      <c r="J24" s="387"/>
      <c r="K24" s="387"/>
      <c r="L24" s="387"/>
      <c r="M24" s="387"/>
    </row>
    <row r="25" spans="1:14">
      <c r="B25" s="387"/>
      <c r="C25" s="387"/>
      <c r="D25" s="387"/>
      <c r="E25" s="387"/>
      <c r="F25" s="387"/>
      <c r="G25" s="387"/>
      <c r="H25" s="387"/>
      <c r="I25" s="387"/>
      <c r="J25" s="387"/>
      <c r="K25" s="387"/>
      <c r="L25" s="387"/>
      <c r="M25" s="387"/>
    </row>
    <row r="26" spans="1:14">
      <c r="B26" s="387"/>
      <c r="C26" s="387"/>
      <c r="D26" s="387"/>
      <c r="E26" s="387"/>
      <c r="F26" s="387"/>
      <c r="G26" s="387"/>
      <c r="H26" s="387"/>
      <c r="I26" s="387"/>
      <c r="J26" s="387"/>
      <c r="K26" s="387"/>
      <c r="L26" s="387"/>
      <c r="M26" s="387"/>
    </row>
    <row r="27" spans="1:14">
      <c r="B27" s="387"/>
      <c r="C27" s="387"/>
      <c r="D27" s="387"/>
      <c r="E27" s="387"/>
      <c r="F27" s="387"/>
      <c r="G27" s="387"/>
      <c r="H27" s="387"/>
      <c r="I27" s="387"/>
      <c r="J27" s="387"/>
      <c r="K27" s="387"/>
      <c r="L27" s="387"/>
      <c r="M27" s="387"/>
    </row>
    <row r="28" spans="1:14">
      <c r="B28" s="387"/>
      <c r="C28" s="387"/>
      <c r="D28" s="387"/>
      <c r="E28" s="387"/>
      <c r="F28" s="387"/>
      <c r="G28" s="387"/>
      <c r="H28" s="387"/>
      <c r="I28" s="387"/>
      <c r="J28" s="387"/>
      <c r="K28" s="387"/>
      <c r="L28" s="387"/>
      <c r="M28" s="387"/>
    </row>
    <row r="29" spans="1:14">
      <c r="B29" s="387"/>
      <c r="C29" s="387"/>
      <c r="D29" s="387"/>
      <c r="E29" s="387"/>
      <c r="F29" s="387"/>
      <c r="G29" s="387"/>
      <c r="H29" s="387"/>
      <c r="I29" s="387"/>
      <c r="J29" s="387"/>
      <c r="K29" s="387"/>
      <c r="L29" s="387"/>
      <c r="M29" s="387"/>
    </row>
    <row r="30" spans="1:14">
      <c r="B30" s="387"/>
      <c r="C30" s="387"/>
      <c r="D30" s="387"/>
      <c r="E30" s="387"/>
      <c r="F30" s="387"/>
      <c r="G30" s="387"/>
      <c r="H30" s="387"/>
      <c r="I30" s="387"/>
      <c r="J30" s="387"/>
      <c r="K30" s="387"/>
      <c r="L30" s="387"/>
      <c r="M30" s="387"/>
    </row>
    <row r="31" spans="1:14">
      <c r="B31" s="387"/>
      <c r="C31" s="387"/>
      <c r="D31" s="387"/>
      <c r="E31" s="387"/>
      <c r="F31" s="387"/>
      <c r="G31" s="387"/>
      <c r="H31" s="387"/>
      <c r="I31" s="387"/>
      <c r="J31" s="387"/>
      <c r="K31" s="387"/>
      <c r="L31" s="387"/>
      <c r="M31" s="387"/>
    </row>
    <row r="32" spans="1:14">
      <c r="B32" s="387"/>
      <c r="C32" s="387"/>
      <c r="D32" s="387"/>
      <c r="E32" s="387"/>
      <c r="F32" s="387"/>
      <c r="G32" s="387"/>
      <c r="H32" s="387"/>
      <c r="I32" s="387"/>
      <c r="J32" s="387"/>
      <c r="K32" s="387"/>
      <c r="L32" s="387"/>
      <c r="M32" s="387"/>
    </row>
    <row r="33" spans="2:13">
      <c r="B33" s="387"/>
      <c r="C33" s="387"/>
      <c r="D33" s="387"/>
      <c r="E33" s="387"/>
      <c r="F33" s="387"/>
      <c r="G33" s="387"/>
      <c r="H33" s="387"/>
      <c r="I33" s="387"/>
      <c r="J33" s="387"/>
      <c r="K33" s="387"/>
      <c r="L33" s="387"/>
      <c r="M33" s="387"/>
    </row>
    <row r="34" spans="2:13">
      <c r="B34" s="387"/>
      <c r="C34" s="387"/>
      <c r="D34" s="387"/>
      <c r="E34" s="387"/>
      <c r="F34" s="387"/>
      <c r="G34" s="387"/>
      <c r="H34" s="387"/>
      <c r="I34" s="387"/>
      <c r="J34" s="387"/>
      <c r="K34" s="387"/>
      <c r="L34" s="387"/>
      <c r="M34" s="387"/>
    </row>
    <row r="35" spans="2:13">
      <c r="B35" s="387"/>
      <c r="C35" s="387"/>
      <c r="D35" s="387"/>
      <c r="E35" s="387"/>
      <c r="F35" s="387"/>
      <c r="G35" s="387"/>
      <c r="H35" s="387"/>
      <c r="I35" s="387"/>
      <c r="J35" s="387"/>
      <c r="K35" s="387"/>
      <c r="L35" s="387"/>
      <c r="M35" s="387"/>
    </row>
    <row r="36" spans="2:13">
      <c r="B36" s="387"/>
      <c r="C36" s="387"/>
      <c r="D36" s="387"/>
      <c r="E36" s="387"/>
      <c r="F36" s="387"/>
      <c r="G36" s="387"/>
      <c r="H36" s="387"/>
      <c r="I36" s="387"/>
      <c r="J36" s="387"/>
      <c r="K36" s="387"/>
      <c r="L36" s="387"/>
      <c r="M36" s="387"/>
    </row>
    <row r="37" spans="2:13">
      <c r="B37" s="387"/>
      <c r="C37" s="387"/>
      <c r="D37" s="387"/>
      <c r="E37" s="387"/>
      <c r="F37" s="387"/>
      <c r="G37" s="387"/>
      <c r="H37" s="387"/>
      <c r="I37" s="387"/>
      <c r="J37" s="387"/>
      <c r="K37" s="387"/>
      <c r="L37" s="387"/>
      <c r="M37" s="387"/>
    </row>
    <row r="38" spans="2:13">
      <c r="B38" s="387"/>
      <c r="C38" s="387"/>
      <c r="D38" s="387"/>
      <c r="E38" s="387"/>
      <c r="F38" s="387"/>
      <c r="G38" s="387"/>
      <c r="H38" s="387"/>
      <c r="I38" s="387"/>
      <c r="J38" s="387"/>
      <c r="K38" s="387"/>
      <c r="L38" s="387"/>
      <c r="M38" s="387"/>
    </row>
    <row r="39" spans="2:13">
      <c r="B39" s="387"/>
      <c r="C39" s="387"/>
      <c r="D39" s="387"/>
      <c r="E39" s="387"/>
      <c r="F39" s="387"/>
      <c r="G39" s="387"/>
      <c r="H39" s="387"/>
      <c r="I39" s="387"/>
      <c r="J39" s="387"/>
      <c r="K39" s="387"/>
      <c r="L39" s="387"/>
      <c r="M39" s="387"/>
    </row>
    <row r="40" spans="2:13">
      <c r="B40" s="387"/>
      <c r="C40" s="387"/>
      <c r="D40" s="387"/>
      <c r="E40" s="387"/>
      <c r="F40" s="387"/>
      <c r="G40" s="387"/>
      <c r="H40" s="387"/>
      <c r="I40" s="387"/>
      <c r="J40" s="387"/>
      <c r="K40" s="387"/>
      <c r="L40" s="387"/>
      <c r="M40" s="387"/>
    </row>
    <row r="41" spans="2:13">
      <c r="B41" s="387"/>
      <c r="C41" s="387"/>
      <c r="D41" s="387"/>
      <c r="E41" s="387"/>
      <c r="F41" s="387"/>
      <c r="G41" s="387"/>
      <c r="H41" s="387"/>
      <c r="I41" s="387"/>
      <c r="J41" s="387"/>
      <c r="K41" s="387"/>
      <c r="L41" s="387"/>
      <c r="M41" s="387"/>
    </row>
    <row r="42" spans="2:13">
      <c r="B42" s="387"/>
      <c r="C42" s="387"/>
      <c r="D42" s="387"/>
      <c r="E42" s="387"/>
      <c r="F42" s="387"/>
      <c r="G42" s="387"/>
      <c r="H42" s="387"/>
      <c r="I42" s="387"/>
      <c r="J42" s="387"/>
      <c r="K42" s="387"/>
      <c r="L42" s="387"/>
      <c r="M42" s="387"/>
    </row>
    <row r="43" spans="2:13">
      <c r="B43" s="387"/>
      <c r="C43" s="387"/>
      <c r="D43" s="387"/>
      <c r="E43" s="387"/>
      <c r="F43" s="387"/>
      <c r="G43" s="387"/>
      <c r="H43" s="387"/>
      <c r="I43" s="387"/>
      <c r="J43" s="387"/>
      <c r="K43" s="387"/>
      <c r="L43" s="387"/>
      <c r="M43" s="387"/>
    </row>
    <row r="44" spans="2:13">
      <c r="B44" s="387"/>
      <c r="C44" s="387"/>
      <c r="D44" s="387"/>
      <c r="E44" s="387"/>
      <c r="F44" s="387"/>
      <c r="G44" s="387"/>
      <c r="H44" s="387"/>
      <c r="I44" s="387"/>
      <c r="J44" s="387"/>
      <c r="K44" s="387"/>
      <c r="L44" s="387"/>
      <c r="M44" s="387"/>
    </row>
    <row r="45" spans="2:13">
      <c r="B45" s="387"/>
      <c r="C45" s="387"/>
      <c r="D45" s="387"/>
      <c r="E45" s="387"/>
      <c r="F45" s="387"/>
      <c r="G45" s="387"/>
      <c r="H45" s="387"/>
      <c r="I45" s="387"/>
      <c r="J45" s="387"/>
      <c r="K45" s="387"/>
      <c r="L45" s="387"/>
      <c r="M45" s="387"/>
    </row>
    <row r="46" spans="2:13">
      <c r="B46" s="387"/>
      <c r="C46" s="387"/>
      <c r="D46" s="387"/>
      <c r="E46" s="387"/>
      <c r="F46" s="387"/>
      <c r="G46" s="387"/>
      <c r="H46" s="387"/>
      <c r="I46" s="387"/>
      <c r="J46" s="387"/>
      <c r="K46" s="387"/>
      <c r="L46" s="387"/>
      <c r="M46" s="387"/>
    </row>
    <row r="47" spans="2:13">
      <c r="B47" s="387"/>
      <c r="C47" s="387"/>
      <c r="D47" s="387"/>
      <c r="E47" s="387"/>
      <c r="F47" s="387"/>
      <c r="G47" s="387"/>
      <c r="H47" s="387"/>
      <c r="I47" s="387"/>
      <c r="J47" s="387"/>
      <c r="K47" s="387"/>
      <c r="L47" s="387"/>
      <c r="M47" s="387"/>
    </row>
    <row r="48" spans="2:13">
      <c r="B48" s="387"/>
      <c r="C48" s="387"/>
      <c r="D48" s="387"/>
      <c r="E48" s="387"/>
      <c r="F48" s="387"/>
      <c r="G48" s="387"/>
      <c r="H48" s="387"/>
      <c r="I48" s="387"/>
      <c r="J48" s="387"/>
      <c r="K48" s="387"/>
      <c r="L48" s="387"/>
      <c r="M48" s="387"/>
    </row>
    <row r="49" spans="2:13">
      <c r="B49" s="387"/>
      <c r="C49" s="387"/>
      <c r="D49" s="387"/>
      <c r="E49" s="387"/>
      <c r="F49" s="387"/>
      <c r="G49" s="387"/>
      <c r="H49" s="387"/>
      <c r="I49" s="387"/>
      <c r="J49" s="387"/>
      <c r="K49" s="387"/>
      <c r="L49" s="387"/>
      <c r="M49" s="387"/>
    </row>
    <row r="50" spans="2:13">
      <c r="B50" s="387"/>
      <c r="C50" s="387"/>
      <c r="D50" s="387"/>
      <c r="E50" s="387"/>
      <c r="F50" s="387"/>
      <c r="G50" s="387"/>
      <c r="H50" s="387"/>
      <c r="I50" s="387"/>
      <c r="J50" s="387"/>
      <c r="K50" s="387"/>
      <c r="L50" s="387"/>
      <c r="M50" s="387"/>
    </row>
    <row r="51" spans="2:13">
      <c r="B51" s="387"/>
      <c r="C51" s="387"/>
      <c r="D51" s="387"/>
      <c r="E51" s="387"/>
      <c r="F51" s="387"/>
      <c r="G51" s="387"/>
      <c r="H51" s="387"/>
      <c r="I51" s="387"/>
      <c r="J51" s="387"/>
      <c r="K51" s="387"/>
      <c r="L51" s="387"/>
      <c r="M51" s="387"/>
    </row>
    <row r="52" spans="2:13">
      <c r="B52" s="387"/>
      <c r="C52" s="387"/>
      <c r="D52" s="387"/>
      <c r="E52" s="387"/>
      <c r="F52" s="387"/>
      <c r="G52" s="387"/>
      <c r="H52" s="387"/>
      <c r="I52" s="387"/>
      <c r="J52" s="387"/>
      <c r="K52" s="387"/>
      <c r="L52" s="387"/>
      <c r="M52" s="387"/>
    </row>
    <row r="53" spans="2:13">
      <c r="B53" s="387"/>
      <c r="C53" s="387"/>
      <c r="D53" s="387"/>
      <c r="E53" s="387"/>
      <c r="F53" s="387"/>
      <c r="G53" s="387"/>
      <c r="H53" s="387"/>
      <c r="I53" s="387"/>
      <c r="J53" s="387"/>
      <c r="K53" s="387"/>
      <c r="L53" s="387"/>
      <c r="M53" s="387"/>
    </row>
    <row r="54" spans="2:13">
      <c r="B54" s="387"/>
      <c r="C54" s="387"/>
      <c r="D54" s="387"/>
      <c r="E54" s="387"/>
      <c r="F54" s="387"/>
      <c r="G54" s="387"/>
      <c r="H54" s="387"/>
      <c r="I54" s="387"/>
      <c r="J54" s="387"/>
      <c r="K54" s="387"/>
      <c r="L54" s="387"/>
      <c r="M54" s="387"/>
    </row>
    <row r="55" spans="2:13">
      <c r="B55" s="387"/>
      <c r="C55" s="387"/>
      <c r="D55" s="387"/>
      <c r="E55" s="387"/>
      <c r="F55" s="387"/>
      <c r="G55" s="387"/>
      <c r="H55" s="387"/>
      <c r="I55" s="387"/>
      <c r="J55" s="387"/>
      <c r="K55" s="387"/>
      <c r="L55" s="387"/>
      <c r="M55" s="387"/>
    </row>
    <row r="56" spans="2:13">
      <c r="B56" s="387"/>
      <c r="C56" s="387"/>
      <c r="D56" s="387"/>
      <c r="E56" s="387"/>
      <c r="F56" s="387"/>
      <c r="G56" s="387"/>
      <c r="H56" s="387"/>
      <c r="I56" s="387"/>
      <c r="J56" s="387"/>
      <c r="K56" s="387"/>
      <c r="L56" s="387"/>
      <c r="M56" s="387"/>
    </row>
    <row r="57" spans="2:13">
      <c r="B57" s="387"/>
      <c r="C57" s="387"/>
      <c r="D57" s="387"/>
      <c r="E57" s="387"/>
      <c r="F57" s="387"/>
      <c r="G57" s="387"/>
      <c r="H57" s="387"/>
      <c r="I57" s="387"/>
      <c r="J57" s="387"/>
      <c r="K57" s="387"/>
      <c r="L57" s="387"/>
      <c r="M57" s="387"/>
    </row>
    <row r="58" spans="2:13">
      <c r="B58" s="387"/>
      <c r="C58" s="387"/>
      <c r="D58" s="387"/>
      <c r="E58" s="387"/>
      <c r="F58" s="387"/>
      <c r="G58" s="387"/>
      <c r="H58" s="387"/>
      <c r="I58" s="387"/>
      <c r="J58" s="387"/>
      <c r="K58" s="387"/>
      <c r="L58" s="387"/>
      <c r="M58" s="387"/>
    </row>
    <row r="59" spans="2:13">
      <c r="B59" s="387"/>
      <c r="C59" s="387"/>
      <c r="D59" s="387"/>
      <c r="E59" s="387"/>
      <c r="F59" s="387"/>
      <c r="G59" s="387"/>
      <c r="H59" s="387"/>
      <c r="I59" s="387"/>
      <c r="J59" s="387"/>
      <c r="K59" s="387"/>
      <c r="L59" s="387"/>
      <c r="M59" s="387"/>
    </row>
    <row r="60" spans="2:13">
      <c r="B60" s="387"/>
      <c r="C60" s="387"/>
      <c r="D60" s="387"/>
      <c r="E60" s="387"/>
      <c r="F60" s="387"/>
      <c r="G60" s="387"/>
      <c r="H60" s="387"/>
      <c r="I60" s="387"/>
      <c r="J60" s="387"/>
      <c r="K60" s="387"/>
      <c r="L60" s="387"/>
      <c r="M60" s="387"/>
    </row>
    <row r="61" spans="2:13">
      <c r="B61" s="387"/>
      <c r="C61" s="387"/>
      <c r="D61" s="387"/>
      <c r="E61" s="387"/>
      <c r="F61" s="387"/>
      <c r="G61" s="387"/>
      <c r="H61" s="387"/>
      <c r="I61" s="387"/>
      <c r="J61" s="387"/>
      <c r="K61" s="387"/>
      <c r="L61" s="387"/>
      <c r="M61" s="387"/>
    </row>
    <row r="62" spans="2:13">
      <c r="B62" s="387"/>
      <c r="C62" s="387"/>
      <c r="D62" s="387"/>
      <c r="E62" s="387"/>
      <c r="F62" s="387"/>
      <c r="G62" s="387"/>
      <c r="H62" s="387"/>
      <c r="I62" s="387"/>
      <c r="J62" s="387"/>
      <c r="K62" s="387"/>
      <c r="L62" s="387"/>
      <c r="M62" s="387"/>
    </row>
    <row r="63" spans="2:13">
      <c r="B63" s="387"/>
      <c r="C63" s="387"/>
      <c r="D63" s="387"/>
      <c r="E63" s="387"/>
      <c r="F63" s="387"/>
      <c r="G63" s="387"/>
      <c r="H63" s="387"/>
      <c r="I63" s="387"/>
      <c r="J63" s="387"/>
      <c r="K63" s="387"/>
      <c r="L63" s="387"/>
      <c r="M63" s="387"/>
    </row>
    <row r="64" spans="2:13">
      <c r="B64" s="387"/>
      <c r="C64" s="387"/>
      <c r="D64" s="387"/>
      <c r="E64" s="387"/>
      <c r="F64" s="387"/>
      <c r="G64" s="387"/>
      <c r="H64" s="387"/>
      <c r="I64" s="387"/>
      <c r="J64" s="387"/>
      <c r="K64" s="387"/>
      <c r="L64" s="387"/>
      <c r="M64" s="387"/>
    </row>
    <row r="65" spans="2:13">
      <c r="B65" s="387"/>
      <c r="C65" s="387"/>
      <c r="D65" s="387"/>
      <c r="E65" s="387"/>
      <c r="F65" s="387"/>
      <c r="G65" s="387"/>
      <c r="H65" s="387"/>
      <c r="I65" s="387"/>
      <c r="J65" s="387"/>
      <c r="K65" s="387"/>
      <c r="L65" s="387"/>
      <c r="M65" s="387"/>
    </row>
    <row r="66" spans="2:13">
      <c r="B66" s="387"/>
      <c r="C66" s="387"/>
      <c r="D66" s="387"/>
      <c r="E66" s="387"/>
      <c r="F66" s="387"/>
      <c r="G66" s="387"/>
      <c r="H66" s="387"/>
      <c r="I66" s="387"/>
      <c r="J66" s="387"/>
      <c r="K66" s="387"/>
      <c r="L66" s="387"/>
      <c r="M66" s="387"/>
    </row>
    <row r="67" spans="2:13">
      <c r="B67" s="387"/>
      <c r="C67" s="387"/>
      <c r="D67" s="387"/>
      <c r="E67" s="387"/>
      <c r="F67" s="387"/>
      <c r="G67" s="387"/>
      <c r="H67" s="387"/>
      <c r="I67" s="387"/>
      <c r="J67" s="387"/>
      <c r="K67" s="387"/>
      <c r="L67" s="387"/>
      <c r="M67" s="387"/>
    </row>
    <row r="68" spans="2:13">
      <c r="B68" s="387"/>
      <c r="C68" s="387"/>
      <c r="D68" s="387"/>
      <c r="E68" s="387"/>
      <c r="F68" s="387"/>
      <c r="G68" s="387"/>
      <c r="H68" s="387"/>
      <c r="I68" s="387"/>
      <c r="J68" s="387"/>
      <c r="K68" s="387"/>
      <c r="L68" s="387"/>
      <c r="M68" s="387"/>
    </row>
    <row r="69" spans="2:13">
      <c r="B69" s="387"/>
      <c r="C69" s="387"/>
      <c r="D69" s="387"/>
      <c r="E69" s="387"/>
      <c r="F69" s="387"/>
      <c r="G69" s="387"/>
      <c r="H69" s="387"/>
      <c r="I69" s="387"/>
      <c r="J69" s="387"/>
      <c r="K69" s="387"/>
      <c r="L69" s="387"/>
      <c r="M69" s="387"/>
    </row>
    <row r="70" spans="2:13">
      <c r="B70" s="387"/>
      <c r="C70" s="387"/>
      <c r="D70" s="387"/>
      <c r="E70" s="387"/>
      <c r="F70" s="387"/>
      <c r="G70" s="387"/>
      <c r="H70" s="387"/>
      <c r="I70" s="387"/>
      <c r="J70" s="387"/>
      <c r="K70" s="387"/>
      <c r="L70" s="387"/>
      <c r="M70" s="387"/>
    </row>
    <row r="71" spans="2:13">
      <c r="B71" s="387"/>
      <c r="C71" s="387"/>
      <c r="D71" s="387"/>
      <c r="E71" s="387"/>
      <c r="F71" s="387"/>
      <c r="G71" s="387"/>
      <c r="H71" s="387"/>
      <c r="I71" s="387"/>
      <c r="J71" s="387"/>
      <c r="K71" s="387"/>
      <c r="L71" s="387"/>
      <c r="M71" s="387"/>
    </row>
    <row r="72" spans="2:13">
      <c r="B72" s="387"/>
      <c r="C72" s="387"/>
      <c r="D72" s="387"/>
      <c r="E72" s="387"/>
      <c r="F72" s="387"/>
      <c r="G72" s="387"/>
      <c r="H72" s="387"/>
      <c r="I72" s="387"/>
      <c r="J72" s="387"/>
      <c r="K72" s="387"/>
      <c r="L72" s="387"/>
      <c r="M72" s="387"/>
    </row>
    <row r="73" spans="2:13">
      <c r="B73" s="387"/>
      <c r="C73" s="387"/>
      <c r="D73" s="387"/>
      <c r="E73" s="387"/>
      <c r="F73" s="387"/>
      <c r="G73" s="387"/>
      <c r="H73" s="387"/>
      <c r="I73" s="387"/>
      <c r="J73" s="387"/>
      <c r="K73" s="387"/>
      <c r="L73" s="387"/>
      <c r="M73" s="387"/>
    </row>
    <row r="74" spans="2:13">
      <c r="B74" s="387"/>
      <c r="C74" s="387"/>
      <c r="D74" s="387"/>
      <c r="E74" s="387"/>
      <c r="F74" s="387"/>
      <c r="G74" s="387"/>
      <c r="H74" s="387"/>
      <c r="I74" s="387"/>
      <c r="J74" s="387"/>
      <c r="K74" s="387"/>
      <c r="L74" s="387"/>
      <c r="M74" s="387"/>
    </row>
    <row r="75" spans="2:13">
      <c r="B75" s="387"/>
      <c r="C75" s="387"/>
      <c r="D75" s="387"/>
      <c r="E75" s="387"/>
      <c r="F75" s="387"/>
      <c r="G75" s="387"/>
      <c r="H75" s="387"/>
      <c r="I75" s="387"/>
      <c r="J75" s="387"/>
      <c r="K75" s="387"/>
      <c r="L75" s="387"/>
      <c r="M75" s="387"/>
    </row>
    <row r="76" spans="2:13">
      <c r="B76" s="387"/>
      <c r="C76" s="387"/>
      <c r="D76" s="387"/>
      <c r="E76" s="387"/>
      <c r="F76" s="387"/>
      <c r="G76" s="387"/>
      <c r="H76" s="387"/>
      <c r="I76" s="387"/>
      <c r="J76" s="387"/>
      <c r="K76" s="387"/>
      <c r="L76" s="387"/>
      <c r="M76" s="387"/>
    </row>
    <row r="77" spans="2:13">
      <c r="B77" s="387"/>
      <c r="C77" s="387"/>
      <c r="D77" s="387"/>
      <c r="E77" s="387"/>
      <c r="F77" s="387"/>
      <c r="G77" s="387"/>
      <c r="H77" s="387"/>
      <c r="I77" s="387"/>
      <c r="J77" s="387"/>
      <c r="K77" s="387"/>
      <c r="L77" s="387"/>
      <c r="M77" s="387"/>
    </row>
    <row r="78" spans="2:13">
      <c r="B78" s="387"/>
      <c r="C78" s="387"/>
      <c r="D78" s="387"/>
      <c r="E78" s="387"/>
      <c r="F78" s="387"/>
      <c r="G78" s="387"/>
      <c r="H78" s="387"/>
      <c r="I78" s="387"/>
      <c r="J78" s="387"/>
      <c r="K78" s="387"/>
      <c r="L78" s="387"/>
      <c r="M78" s="387"/>
    </row>
    <row r="79" spans="2:13">
      <c r="B79" s="387"/>
      <c r="C79" s="387"/>
      <c r="D79" s="387"/>
      <c r="E79" s="387"/>
      <c r="F79" s="387"/>
      <c r="G79" s="387"/>
      <c r="H79" s="387"/>
      <c r="I79" s="387"/>
      <c r="J79" s="387"/>
      <c r="K79" s="387"/>
      <c r="L79" s="387"/>
      <c r="M79" s="387"/>
    </row>
    <row r="80" spans="2:13">
      <c r="B80" s="387"/>
      <c r="C80" s="387"/>
      <c r="D80" s="387"/>
      <c r="E80" s="387"/>
      <c r="F80" s="387"/>
      <c r="G80" s="387"/>
      <c r="H80" s="387"/>
      <c r="I80" s="387"/>
      <c r="J80" s="387"/>
      <c r="K80" s="387"/>
      <c r="L80" s="387"/>
      <c r="M80" s="387"/>
    </row>
    <row r="81" spans="2:13">
      <c r="B81" s="387"/>
      <c r="C81" s="387"/>
      <c r="D81" s="387"/>
      <c r="E81" s="387"/>
      <c r="F81" s="387"/>
      <c r="G81" s="387"/>
      <c r="H81" s="387"/>
      <c r="I81" s="387"/>
      <c r="J81" s="387"/>
      <c r="K81" s="387"/>
      <c r="L81" s="387"/>
      <c r="M81" s="387"/>
    </row>
    <row r="82" spans="2:13">
      <c r="B82" s="387"/>
      <c r="C82" s="387"/>
      <c r="D82" s="387"/>
      <c r="E82" s="387"/>
      <c r="F82" s="387"/>
      <c r="G82" s="387"/>
      <c r="H82" s="387"/>
      <c r="I82" s="387"/>
      <c r="J82" s="387"/>
      <c r="K82" s="387"/>
      <c r="L82" s="387"/>
      <c r="M82" s="387"/>
    </row>
    <row r="83" spans="2:13">
      <c r="B83" s="387"/>
      <c r="C83" s="387"/>
      <c r="D83" s="387"/>
      <c r="E83" s="387"/>
      <c r="F83" s="387"/>
      <c r="G83" s="387"/>
      <c r="H83" s="387"/>
      <c r="I83" s="387"/>
      <c r="J83" s="387"/>
      <c r="K83" s="387"/>
      <c r="L83" s="387"/>
      <c r="M83" s="387"/>
    </row>
    <row r="84" spans="2:13">
      <c r="B84" s="387"/>
      <c r="C84" s="387"/>
      <c r="D84" s="387"/>
      <c r="E84" s="387"/>
      <c r="F84" s="387"/>
      <c r="G84" s="387"/>
      <c r="H84" s="387"/>
      <c r="I84" s="387"/>
      <c r="J84" s="387"/>
      <c r="K84" s="387"/>
      <c r="L84" s="387"/>
      <c r="M84" s="387"/>
    </row>
    <row r="85" spans="2:13">
      <c r="B85" s="387"/>
      <c r="C85" s="387"/>
      <c r="D85" s="387"/>
      <c r="E85" s="387"/>
      <c r="F85" s="387"/>
      <c r="G85" s="387"/>
      <c r="H85" s="387"/>
      <c r="I85" s="387"/>
      <c r="J85" s="387"/>
      <c r="K85" s="387"/>
      <c r="L85" s="387"/>
      <c r="M85" s="387"/>
    </row>
    <row r="86" spans="2:13">
      <c r="B86" s="387"/>
      <c r="C86" s="387"/>
      <c r="D86" s="387"/>
      <c r="E86" s="387"/>
      <c r="F86" s="387"/>
      <c r="G86" s="387"/>
      <c r="H86" s="387"/>
      <c r="I86" s="387"/>
      <c r="J86" s="387"/>
      <c r="K86" s="387"/>
      <c r="L86" s="387"/>
      <c r="M86" s="387"/>
    </row>
    <row r="87" spans="2:13">
      <c r="B87" s="387"/>
      <c r="C87" s="387"/>
      <c r="D87" s="387"/>
      <c r="E87" s="387"/>
      <c r="F87" s="387"/>
      <c r="G87" s="387"/>
      <c r="H87" s="387"/>
      <c r="I87" s="387"/>
      <c r="J87" s="387"/>
      <c r="K87" s="387"/>
      <c r="L87" s="387"/>
      <c r="M87" s="387"/>
    </row>
    <row r="88" spans="2:13">
      <c r="B88" s="387"/>
      <c r="C88" s="387"/>
      <c r="D88" s="387"/>
      <c r="E88" s="387"/>
      <c r="F88" s="387"/>
      <c r="G88" s="387"/>
      <c r="H88" s="387"/>
      <c r="I88" s="387"/>
      <c r="J88" s="387"/>
      <c r="K88" s="387"/>
      <c r="L88" s="387"/>
      <c r="M88" s="387"/>
    </row>
    <row r="89" spans="2:13">
      <c r="B89" s="387"/>
      <c r="C89" s="387"/>
      <c r="D89" s="387"/>
      <c r="E89" s="387"/>
      <c r="F89" s="387"/>
      <c r="G89" s="387"/>
      <c r="H89" s="387"/>
      <c r="I89" s="387"/>
      <c r="J89" s="387"/>
      <c r="K89" s="387"/>
      <c r="L89" s="387"/>
      <c r="M89" s="387"/>
    </row>
    <row r="90" spans="2:13">
      <c r="B90" s="387"/>
      <c r="C90" s="387"/>
      <c r="D90" s="387"/>
      <c r="E90" s="387"/>
      <c r="F90" s="387"/>
      <c r="G90" s="387"/>
      <c r="H90" s="387"/>
      <c r="I90" s="387"/>
      <c r="J90" s="387"/>
      <c r="K90" s="387"/>
      <c r="L90" s="387"/>
      <c r="M90" s="387"/>
    </row>
    <row r="91" spans="2:13">
      <c r="B91" s="387"/>
      <c r="C91" s="387"/>
      <c r="D91" s="387"/>
      <c r="E91" s="387"/>
      <c r="F91" s="387"/>
      <c r="G91" s="387"/>
      <c r="H91" s="387"/>
      <c r="I91" s="387"/>
      <c r="J91" s="387"/>
      <c r="K91" s="387"/>
      <c r="L91" s="387"/>
      <c r="M91" s="387"/>
    </row>
    <row r="92" spans="2:13">
      <c r="B92" s="387"/>
      <c r="C92" s="387"/>
      <c r="D92" s="387"/>
      <c r="E92" s="387"/>
      <c r="F92" s="387"/>
      <c r="G92" s="387"/>
      <c r="H92" s="387"/>
      <c r="I92" s="387"/>
      <c r="J92" s="387"/>
      <c r="K92" s="387"/>
      <c r="L92" s="387"/>
      <c r="M92" s="387"/>
    </row>
    <row r="93" spans="2:13">
      <c r="B93" s="387"/>
      <c r="C93" s="387"/>
      <c r="D93" s="387"/>
      <c r="E93" s="387"/>
      <c r="F93" s="387"/>
      <c r="G93" s="387"/>
      <c r="H93" s="387"/>
      <c r="I93" s="387"/>
      <c r="J93" s="387"/>
      <c r="K93" s="387"/>
      <c r="L93" s="387"/>
      <c r="M93" s="387"/>
    </row>
    <row r="94" spans="2:13">
      <c r="B94" s="387"/>
      <c r="C94" s="387"/>
      <c r="D94" s="387"/>
      <c r="E94" s="387"/>
      <c r="F94" s="387"/>
      <c r="G94" s="387"/>
      <c r="H94" s="387"/>
      <c r="I94" s="387"/>
      <c r="J94" s="387"/>
      <c r="K94" s="387"/>
      <c r="L94" s="387"/>
      <c r="M94" s="387"/>
    </row>
    <row r="95" spans="2:13">
      <c r="B95" s="387"/>
      <c r="C95" s="387"/>
      <c r="D95" s="387"/>
      <c r="E95" s="387"/>
      <c r="F95" s="387"/>
      <c r="G95" s="387"/>
      <c r="H95" s="387"/>
      <c r="I95" s="387"/>
      <c r="J95" s="387"/>
      <c r="K95" s="387"/>
      <c r="L95" s="387"/>
      <c r="M95" s="387"/>
    </row>
    <row r="96" spans="2:13">
      <c r="B96" s="387"/>
      <c r="C96" s="387"/>
      <c r="D96" s="387"/>
      <c r="E96" s="387"/>
      <c r="F96" s="387"/>
      <c r="G96" s="387"/>
      <c r="H96" s="387"/>
      <c r="I96" s="387"/>
      <c r="J96" s="387"/>
      <c r="K96" s="387"/>
      <c r="L96" s="387"/>
      <c r="M96" s="387"/>
    </row>
    <row r="97" spans="2:13">
      <c r="B97" s="387"/>
      <c r="C97" s="387"/>
      <c r="D97" s="387"/>
      <c r="E97" s="387"/>
      <c r="F97" s="387"/>
      <c r="G97" s="387"/>
      <c r="H97" s="387"/>
      <c r="I97" s="387"/>
      <c r="J97" s="387"/>
      <c r="K97" s="387"/>
      <c r="L97" s="387"/>
      <c r="M97" s="387"/>
    </row>
    <row r="98" spans="2:13">
      <c r="B98" s="387"/>
      <c r="C98" s="387"/>
      <c r="D98" s="387"/>
      <c r="E98" s="387"/>
      <c r="F98" s="387"/>
      <c r="G98" s="387"/>
      <c r="H98" s="387"/>
      <c r="I98" s="387"/>
      <c r="J98" s="387"/>
      <c r="K98" s="387"/>
      <c r="L98" s="387"/>
      <c r="M98" s="387"/>
    </row>
    <row r="99" spans="2:13">
      <c r="B99" s="387"/>
      <c r="C99" s="387"/>
      <c r="D99" s="387"/>
      <c r="E99" s="387"/>
      <c r="F99" s="387"/>
      <c r="G99" s="387"/>
      <c r="H99" s="387"/>
      <c r="I99" s="387"/>
      <c r="J99" s="387"/>
      <c r="K99" s="387"/>
      <c r="L99" s="387"/>
      <c r="M99" s="387"/>
    </row>
    <row r="100" spans="2:13">
      <c r="B100" s="387"/>
      <c r="C100" s="387"/>
      <c r="D100" s="387"/>
      <c r="E100" s="387"/>
      <c r="F100" s="387"/>
      <c r="G100" s="387"/>
      <c r="H100" s="387"/>
      <c r="I100" s="387"/>
      <c r="J100" s="387"/>
      <c r="K100" s="387"/>
      <c r="L100" s="387"/>
      <c r="M100" s="387"/>
    </row>
    <row r="101" spans="2:13">
      <c r="B101" s="387"/>
      <c r="C101" s="387"/>
      <c r="D101" s="387"/>
      <c r="E101" s="387"/>
      <c r="F101" s="387"/>
      <c r="G101" s="387"/>
      <c r="H101" s="387"/>
      <c r="I101" s="387"/>
      <c r="J101" s="387"/>
      <c r="K101" s="387"/>
      <c r="L101" s="387"/>
      <c r="M101" s="387"/>
    </row>
    <row r="102" spans="2:13">
      <c r="B102" s="387"/>
      <c r="C102" s="387"/>
      <c r="D102" s="387"/>
      <c r="E102" s="387"/>
      <c r="F102" s="387"/>
      <c r="G102" s="387"/>
      <c r="H102" s="387"/>
      <c r="I102" s="387"/>
      <c r="J102" s="387"/>
      <c r="K102" s="387"/>
      <c r="L102" s="387"/>
      <c r="M102" s="387"/>
    </row>
    <row r="103" spans="2:13">
      <c r="B103" s="387"/>
      <c r="C103" s="387"/>
      <c r="D103" s="387"/>
      <c r="E103" s="387"/>
      <c r="F103" s="387"/>
      <c r="G103" s="387"/>
      <c r="H103" s="387"/>
      <c r="I103" s="387"/>
      <c r="J103" s="387"/>
      <c r="K103" s="387"/>
      <c r="L103" s="387"/>
      <c r="M103" s="387"/>
    </row>
    <row r="104" spans="2:13">
      <c r="B104" s="387"/>
      <c r="C104" s="387"/>
      <c r="D104" s="387"/>
      <c r="E104" s="387"/>
      <c r="F104" s="387"/>
      <c r="G104" s="387"/>
      <c r="H104" s="387"/>
      <c r="I104" s="387"/>
      <c r="J104" s="387"/>
      <c r="K104" s="387"/>
      <c r="L104" s="387"/>
      <c r="M104" s="387"/>
    </row>
    <row r="105" spans="2:13">
      <c r="B105" s="387"/>
      <c r="C105" s="387"/>
      <c r="D105" s="387"/>
      <c r="E105" s="387"/>
      <c r="F105" s="387"/>
      <c r="G105" s="387"/>
      <c r="H105" s="387"/>
      <c r="I105" s="387"/>
      <c r="J105" s="387"/>
      <c r="K105" s="387"/>
      <c r="L105" s="387"/>
      <c r="M105" s="387"/>
    </row>
    <row r="106" spans="2:13">
      <c r="B106" s="387"/>
      <c r="C106" s="387"/>
      <c r="D106" s="387"/>
      <c r="E106" s="387"/>
      <c r="F106" s="387"/>
      <c r="G106" s="387"/>
      <c r="H106" s="387"/>
      <c r="I106" s="387"/>
      <c r="J106" s="387"/>
      <c r="K106" s="387"/>
      <c r="L106" s="387"/>
      <c r="M106" s="387"/>
    </row>
    <row r="107" spans="2:13">
      <c r="B107" s="387"/>
      <c r="C107" s="387"/>
      <c r="D107" s="387"/>
      <c r="E107" s="387"/>
      <c r="F107" s="387"/>
      <c r="G107" s="387"/>
      <c r="H107" s="387"/>
      <c r="I107" s="387"/>
      <c r="J107" s="387"/>
      <c r="K107" s="387"/>
      <c r="L107" s="387"/>
      <c r="M107" s="387"/>
    </row>
    <row r="108" spans="2:13">
      <c r="B108" s="387"/>
      <c r="C108" s="387"/>
      <c r="D108" s="387"/>
      <c r="E108" s="387"/>
      <c r="F108" s="387"/>
      <c r="G108" s="387"/>
      <c r="H108" s="387"/>
      <c r="I108" s="387"/>
      <c r="J108" s="387"/>
      <c r="K108" s="387"/>
      <c r="L108" s="387"/>
      <c r="M108" s="387"/>
    </row>
    <row r="109" spans="2:13">
      <c r="B109" s="387"/>
      <c r="C109" s="387"/>
      <c r="D109" s="387"/>
      <c r="E109" s="387"/>
      <c r="F109" s="387"/>
      <c r="G109" s="387"/>
      <c r="H109" s="387"/>
      <c r="I109" s="387"/>
      <c r="J109" s="387"/>
      <c r="K109" s="387"/>
      <c r="L109" s="387"/>
      <c r="M109" s="387"/>
    </row>
    <row r="110" spans="2:13">
      <c r="B110" s="387"/>
      <c r="C110" s="387"/>
      <c r="D110" s="387"/>
      <c r="E110" s="387"/>
      <c r="F110" s="387"/>
      <c r="G110" s="387"/>
      <c r="H110" s="387"/>
      <c r="I110" s="387"/>
      <c r="J110" s="387"/>
      <c r="K110" s="387"/>
      <c r="L110" s="387"/>
      <c r="M110" s="387"/>
    </row>
    <row r="111" spans="2:13">
      <c r="B111" s="387"/>
      <c r="C111" s="387"/>
      <c r="D111" s="387"/>
      <c r="E111" s="387"/>
      <c r="F111" s="387"/>
      <c r="G111" s="387"/>
      <c r="H111" s="387"/>
      <c r="I111" s="387"/>
      <c r="J111" s="387"/>
      <c r="K111" s="387"/>
      <c r="L111" s="387"/>
      <c r="M111" s="387"/>
    </row>
    <row r="112" spans="2:13">
      <c r="B112" s="387"/>
      <c r="C112" s="387"/>
      <c r="D112" s="387"/>
      <c r="E112" s="387"/>
      <c r="F112" s="387"/>
      <c r="G112" s="387"/>
      <c r="H112" s="387"/>
      <c r="I112" s="387"/>
      <c r="J112" s="387"/>
      <c r="K112" s="387"/>
      <c r="L112" s="387"/>
      <c r="M112" s="387"/>
    </row>
    <row r="113" spans="2:13">
      <c r="B113" s="387"/>
      <c r="C113" s="387"/>
      <c r="D113" s="387"/>
      <c r="E113" s="387"/>
      <c r="F113" s="387"/>
      <c r="G113" s="387"/>
      <c r="H113" s="387"/>
      <c r="I113" s="387"/>
      <c r="J113" s="387"/>
      <c r="K113" s="387"/>
      <c r="L113" s="387"/>
      <c r="M113" s="387"/>
    </row>
    <row r="114" spans="2:13">
      <c r="B114" s="387"/>
      <c r="C114" s="387"/>
      <c r="D114" s="387"/>
      <c r="E114" s="387"/>
      <c r="F114" s="387"/>
      <c r="G114" s="387"/>
      <c r="H114" s="387"/>
      <c r="I114" s="387"/>
      <c r="J114" s="387"/>
      <c r="K114" s="387"/>
      <c r="L114" s="387"/>
      <c r="M114" s="387"/>
    </row>
    <row r="115" spans="2:13">
      <c r="B115" s="387"/>
      <c r="C115" s="387"/>
      <c r="D115" s="387"/>
      <c r="E115" s="387"/>
      <c r="F115" s="387"/>
      <c r="G115" s="387"/>
      <c r="H115" s="387"/>
      <c r="I115" s="387"/>
      <c r="J115" s="387"/>
      <c r="K115" s="387"/>
      <c r="L115" s="387"/>
      <c r="M115" s="387"/>
    </row>
    <row r="116" spans="2:13">
      <c r="B116" s="387"/>
      <c r="C116" s="387"/>
      <c r="D116" s="387"/>
      <c r="E116" s="387"/>
      <c r="F116" s="387"/>
      <c r="G116" s="387"/>
      <c r="H116" s="387"/>
      <c r="I116" s="387"/>
      <c r="J116" s="387"/>
      <c r="K116" s="387"/>
      <c r="L116" s="387"/>
      <c r="M116" s="387"/>
    </row>
    <row r="117" spans="2:13">
      <c r="B117" s="387"/>
      <c r="C117" s="387"/>
      <c r="D117" s="387"/>
      <c r="E117" s="387"/>
      <c r="F117" s="387"/>
      <c r="G117" s="387"/>
      <c r="H117" s="387"/>
      <c r="I117" s="387"/>
      <c r="J117" s="387"/>
      <c r="K117" s="387"/>
      <c r="L117" s="387"/>
      <c r="M117" s="387"/>
    </row>
  </sheetData>
  <sheetProtection sheet="1" objects="1" scenarios="1" selectLockedCells="1"/>
  <mergeCells count="1">
    <mergeCell ref="A1:N1"/>
  </mergeCells>
  <hyperlinks>
    <hyperlink ref="F8" r:id="rId1" xr:uid="{00000000-0004-0000-0A00-000000000000}"/>
  </hyperlinks>
  <pageMargins left="0.7" right="0.7" top="0.75" bottom="0.75" header="0.3" footer="0.3"/>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C27B0"/>
  </sheetPr>
  <dimension ref="A1:O19"/>
  <sheetViews>
    <sheetView showGridLines="0" showRowColHeaders="0" zoomScale="80" zoomScaleNormal="80" workbookViewId="0">
      <pane ySplit="6" topLeftCell="A7" activePane="bottomLeft" state="frozen"/>
      <selection activeCell="B8" sqref="B8"/>
      <selection pane="bottomLeft" activeCell="B9" sqref="B9"/>
    </sheetView>
  </sheetViews>
  <sheetFormatPr defaultColWidth="14.41015625" defaultRowHeight="12.7"/>
  <cols>
    <col min="1" max="1" width="5.87890625" customWidth="1"/>
    <col min="2" max="3" width="13.29296875" customWidth="1"/>
    <col min="4" max="4" width="16.41015625" customWidth="1"/>
    <col min="5" max="5" width="16.1171875" customWidth="1"/>
    <col min="6" max="6" width="15.41015625" customWidth="1"/>
    <col min="7" max="7" width="10" customWidth="1"/>
    <col min="8" max="8" width="13.5859375" customWidth="1"/>
    <col min="9" max="9" width="11.5859375" customWidth="1"/>
    <col min="10" max="10" width="1.29296875" customWidth="1"/>
    <col min="11" max="11" width="36.41015625" customWidth="1"/>
    <col min="12" max="12" width="5.87890625" customWidth="1"/>
  </cols>
  <sheetData>
    <row r="1" spans="1:15" ht="6" customHeight="1">
      <c r="A1" s="95"/>
      <c r="B1" s="95"/>
      <c r="C1" s="95"/>
      <c r="D1" s="95"/>
      <c r="E1" s="95"/>
      <c r="F1" s="122"/>
      <c r="G1" s="95"/>
      <c r="H1" s="95"/>
      <c r="I1" s="95"/>
      <c r="J1" s="95"/>
      <c r="K1" s="95"/>
      <c r="L1" s="95"/>
      <c r="M1" s="95"/>
      <c r="N1" s="95"/>
      <c r="O1" s="95"/>
    </row>
    <row r="2" spans="1:15" ht="6" customHeight="1"/>
    <row r="3" spans="1:15" ht="66" customHeight="1">
      <c r="A3" s="52"/>
      <c r="B3" s="5" t="s">
        <v>283</v>
      </c>
      <c r="C3" s="108"/>
      <c r="D3" s="108"/>
      <c r="E3" s="108"/>
      <c r="F3" s="125"/>
      <c r="G3" s="108"/>
      <c r="H3" s="266"/>
      <c r="I3" s="266"/>
      <c r="J3" s="266"/>
      <c r="K3" s="266"/>
      <c r="L3" s="52"/>
    </row>
    <row r="4" spans="1:15" ht="66" customHeight="1">
      <c r="A4" s="52"/>
      <c r="B4" s="265" t="s">
        <v>30</v>
      </c>
      <c r="C4" s="108"/>
      <c r="D4" s="108"/>
      <c r="E4" s="108"/>
      <c r="F4" s="125"/>
      <c r="G4" s="108"/>
      <c r="H4" s="509" t="s">
        <v>184</v>
      </c>
      <c r="I4" s="493"/>
      <c r="J4" s="493"/>
      <c r="K4" s="493"/>
      <c r="L4" s="52"/>
    </row>
    <row r="5" spans="1:15" ht="18" customHeight="1">
      <c r="A5" s="52"/>
      <c r="B5" s="129"/>
      <c r="C5" s="129"/>
      <c r="D5" s="129"/>
      <c r="E5" s="129"/>
      <c r="F5" s="130"/>
      <c r="G5" s="129"/>
      <c r="H5" s="129"/>
      <c r="I5" s="129"/>
      <c r="J5" s="129"/>
      <c r="K5" s="129"/>
      <c r="L5" s="52"/>
    </row>
    <row r="6" spans="1:15" ht="24" customHeight="1">
      <c r="A6" s="77"/>
      <c r="B6" s="131" t="s">
        <v>185</v>
      </c>
      <c r="C6" s="131" t="s">
        <v>186</v>
      </c>
      <c r="D6" s="131" t="s">
        <v>64</v>
      </c>
      <c r="E6" s="131" t="s">
        <v>65</v>
      </c>
      <c r="F6" s="134" t="s">
        <v>140</v>
      </c>
      <c r="G6" s="135" t="s">
        <v>187</v>
      </c>
      <c r="H6" s="136" t="s">
        <v>188</v>
      </c>
      <c r="I6" s="135" t="s">
        <v>189</v>
      </c>
      <c r="J6" s="135"/>
      <c r="K6" s="137" t="s">
        <v>43</v>
      </c>
      <c r="L6" s="77"/>
    </row>
    <row r="7" spans="1:15" ht="12" customHeight="1">
      <c r="A7" s="138"/>
      <c r="B7" s="139"/>
      <c r="C7" s="150"/>
      <c r="D7" s="140"/>
      <c r="E7" s="140"/>
      <c r="F7" s="152"/>
      <c r="G7" s="153"/>
      <c r="H7" s="154"/>
      <c r="I7" s="141"/>
      <c r="J7" s="142"/>
      <c r="K7" s="143"/>
      <c r="L7" s="145"/>
    </row>
    <row r="8" spans="1:15" ht="21" customHeight="1">
      <c r="A8" s="138"/>
      <c r="B8" s="234" t="s">
        <v>190</v>
      </c>
      <c r="C8" s="150"/>
      <c r="D8" s="140"/>
      <c r="E8" s="140"/>
      <c r="F8" s="152"/>
      <c r="G8" s="153"/>
      <c r="H8" s="154"/>
      <c r="I8" s="141" t="str">
        <f>IF(ISBLANK(H8), "", G8*H8)</f>
        <v/>
      </c>
      <c r="J8" s="142"/>
      <c r="K8" s="253"/>
      <c r="L8" s="145"/>
    </row>
    <row r="9" spans="1:15" ht="21" customHeight="1">
      <c r="A9" s="138"/>
      <c r="B9" s="394" t="s">
        <v>191</v>
      </c>
      <c r="C9" s="376" t="s">
        <v>192</v>
      </c>
      <c r="D9" s="376" t="s">
        <v>70</v>
      </c>
      <c r="E9" s="395" t="s">
        <v>71</v>
      </c>
      <c r="F9" s="396" t="s">
        <v>193</v>
      </c>
      <c r="G9" s="397">
        <v>0</v>
      </c>
      <c r="H9" s="398">
        <v>0</v>
      </c>
      <c r="I9" s="399">
        <f>G9*H9</f>
        <v>0</v>
      </c>
      <c r="J9" s="149"/>
      <c r="K9" s="253"/>
      <c r="L9" s="145"/>
    </row>
    <row r="10" spans="1:15" ht="21" customHeight="1">
      <c r="A10" s="138"/>
      <c r="B10" s="394" t="s">
        <v>194</v>
      </c>
      <c r="C10" s="376"/>
      <c r="D10" s="376"/>
      <c r="E10" s="376"/>
      <c r="F10" s="396"/>
      <c r="G10" s="397"/>
      <c r="H10" s="398"/>
      <c r="I10" s="399">
        <f>G10*H10</f>
        <v>0</v>
      </c>
      <c r="J10" s="149"/>
      <c r="K10" s="155"/>
      <c r="L10" s="145"/>
    </row>
    <row r="11" spans="1:15" ht="21" customHeight="1">
      <c r="A11" s="138"/>
      <c r="B11" s="394" t="s">
        <v>195</v>
      </c>
      <c r="C11" s="376"/>
      <c r="D11" s="376"/>
      <c r="E11" s="376"/>
      <c r="F11" s="396"/>
      <c r="G11" s="397"/>
      <c r="H11" s="398"/>
      <c r="I11" s="399">
        <f>G11*H11</f>
        <v>0</v>
      </c>
      <c r="J11" s="149"/>
      <c r="K11" s="155"/>
      <c r="L11" s="145"/>
    </row>
    <row r="12" spans="1:15" ht="21" customHeight="1">
      <c r="A12" s="138"/>
      <c r="B12" s="394" t="s">
        <v>196</v>
      </c>
      <c r="C12" s="376"/>
      <c r="D12" s="376"/>
      <c r="E12" s="376"/>
      <c r="F12" s="396"/>
      <c r="G12" s="397"/>
      <c r="H12" s="398"/>
      <c r="I12" s="399">
        <f>G12*H12</f>
        <v>0</v>
      </c>
      <c r="J12" s="149"/>
      <c r="K12" s="155"/>
      <c r="L12" s="145"/>
    </row>
    <row r="13" spans="1:15" ht="12" customHeight="1">
      <c r="A13" s="138"/>
      <c r="B13" s="139"/>
      <c r="C13" s="150"/>
      <c r="D13" s="150"/>
      <c r="E13" s="150"/>
      <c r="F13" s="152"/>
      <c r="G13" s="153"/>
      <c r="H13" s="154"/>
      <c r="I13" s="399"/>
      <c r="J13" s="149"/>
      <c r="K13" s="155"/>
      <c r="L13" s="145"/>
    </row>
    <row r="14" spans="1:15" ht="21" customHeight="1">
      <c r="A14" s="138"/>
      <c r="B14" s="234" t="s">
        <v>197</v>
      </c>
      <c r="C14" s="150"/>
      <c r="D14" s="140"/>
      <c r="E14" s="140"/>
      <c r="F14" s="152"/>
      <c r="G14" s="153"/>
      <c r="H14" s="154"/>
      <c r="I14" s="399"/>
      <c r="J14" s="142"/>
      <c r="K14" s="155"/>
      <c r="L14" s="145"/>
    </row>
    <row r="15" spans="1:15" ht="21" customHeight="1">
      <c r="A15" s="138"/>
      <c r="B15" s="394" t="s">
        <v>198</v>
      </c>
      <c r="C15" s="376" t="s">
        <v>199</v>
      </c>
      <c r="D15" s="376" t="s">
        <v>70</v>
      </c>
      <c r="E15" s="395" t="s">
        <v>71</v>
      </c>
      <c r="F15" s="396" t="s">
        <v>193</v>
      </c>
      <c r="G15" s="397">
        <v>0</v>
      </c>
      <c r="H15" s="398">
        <v>0</v>
      </c>
      <c r="I15" s="399">
        <f>G15*H15</f>
        <v>0</v>
      </c>
      <c r="J15" s="149"/>
      <c r="K15" s="155"/>
      <c r="L15" s="145"/>
    </row>
    <row r="16" spans="1:15" ht="21" customHeight="1">
      <c r="A16" s="138"/>
      <c r="B16" s="394" t="s">
        <v>200</v>
      </c>
      <c r="C16" s="376"/>
      <c r="D16" s="376"/>
      <c r="E16" s="376"/>
      <c r="F16" s="396"/>
      <c r="G16" s="397"/>
      <c r="H16" s="398"/>
      <c r="I16" s="399">
        <f>G16*H16</f>
        <v>0</v>
      </c>
      <c r="J16" s="149"/>
      <c r="K16" s="155"/>
      <c r="L16" s="145"/>
    </row>
    <row r="17" spans="1:12" ht="21" customHeight="1">
      <c r="A17" s="138"/>
      <c r="B17" s="394" t="s">
        <v>201</v>
      </c>
      <c r="C17" s="376"/>
      <c r="D17" s="376"/>
      <c r="E17" s="376"/>
      <c r="F17" s="396"/>
      <c r="G17" s="397"/>
      <c r="H17" s="398"/>
      <c r="I17" s="399">
        <f>G17*H17</f>
        <v>0</v>
      </c>
      <c r="J17" s="149"/>
      <c r="K17" s="155"/>
      <c r="L17" s="145"/>
    </row>
    <row r="18" spans="1:12" ht="21" customHeight="1">
      <c r="A18" s="138"/>
      <c r="B18" s="394" t="s">
        <v>202</v>
      </c>
      <c r="C18" s="376"/>
      <c r="D18" s="376"/>
      <c r="E18" s="376"/>
      <c r="F18" s="396"/>
      <c r="G18" s="397"/>
      <c r="H18" s="398"/>
      <c r="I18" s="399">
        <f>G18*H18</f>
        <v>0</v>
      </c>
      <c r="J18" s="149"/>
      <c r="K18" s="155"/>
      <c r="L18" s="145"/>
    </row>
    <row r="19" spans="1:12" ht="21" customHeight="1">
      <c r="A19" s="138"/>
      <c r="B19" s="257"/>
      <c r="C19" s="246"/>
      <c r="D19" s="246"/>
      <c r="E19" s="246"/>
      <c r="F19" s="243"/>
      <c r="G19" s="156"/>
      <c r="H19" s="157"/>
      <c r="I19" s="158"/>
      <c r="J19" s="149"/>
      <c r="K19" s="155"/>
      <c r="L19" s="145"/>
    </row>
  </sheetData>
  <sheetProtection sheet="1" objects="1" scenarios="1" selectLockedCells="1"/>
  <mergeCells count="1">
    <mergeCell ref="H4:K4"/>
  </mergeCells>
  <hyperlinks>
    <hyperlink ref="E9" r:id="rId1" xr:uid="{00000000-0004-0000-0900-000000000000}"/>
    <hyperlink ref="E15" r:id="rId2" xr:uid="{00000000-0004-0000-0900-000001000000}"/>
  </hyperlinks>
  <pageMargins left="0.7" right="0.7" top="0.75" bottom="0.75" header="0.3" footer="0.3"/>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288D1"/>
  </sheetPr>
  <dimension ref="A1:J31"/>
  <sheetViews>
    <sheetView showGridLines="0" showRowColHeaders="0" zoomScale="80" zoomScaleNormal="80" workbookViewId="0">
      <pane ySplit="6" topLeftCell="A7" activePane="bottomLeft" state="frozen"/>
      <selection activeCell="B8" sqref="B8"/>
      <selection pane="bottomLeft" activeCell="B7" sqref="B7"/>
    </sheetView>
  </sheetViews>
  <sheetFormatPr defaultColWidth="14.41015625" defaultRowHeight="12.7"/>
  <cols>
    <col min="1" max="1" width="5.87890625" customWidth="1"/>
    <col min="2" max="2" width="15.41015625" customWidth="1"/>
    <col min="3" max="3" width="18.29296875" customWidth="1"/>
    <col min="4" max="4" width="13.29296875" customWidth="1"/>
    <col min="5" max="5" width="15.1171875" customWidth="1"/>
    <col min="6" max="6" width="21" customWidth="1"/>
    <col min="8" max="8" width="28.87890625" customWidth="1"/>
    <col min="9" max="9" width="36.41015625" customWidth="1"/>
    <col min="10" max="10" width="5.87890625" customWidth="1"/>
  </cols>
  <sheetData>
    <row r="1" spans="1:10" ht="6" customHeight="1">
      <c r="A1" s="512"/>
      <c r="B1" s="493"/>
      <c r="C1" s="493"/>
      <c r="D1" s="493"/>
      <c r="E1" s="493"/>
      <c r="F1" s="493"/>
      <c r="G1" s="493"/>
      <c r="H1" s="493"/>
      <c r="I1" s="493"/>
      <c r="J1" s="493"/>
    </row>
    <row r="2" spans="1:10" ht="66" customHeight="1">
      <c r="A2" s="52"/>
      <c r="B2" s="5" t="s">
        <v>285</v>
      </c>
      <c r="C2" s="159"/>
      <c r="D2" s="159"/>
      <c r="E2" s="159"/>
      <c r="F2" s="159"/>
      <c r="G2" s="266"/>
      <c r="H2" s="266"/>
      <c r="I2" s="266"/>
      <c r="J2" s="52"/>
    </row>
    <row r="3" spans="1:10" ht="66" customHeight="1">
      <c r="A3" s="52"/>
      <c r="B3" s="269" t="s">
        <v>36</v>
      </c>
      <c r="C3" s="159"/>
      <c r="D3" s="159"/>
      <c r="E3" s="159"/>
      <c r="F3" s="159"/>
      <c r="G3" s="509" t="s">
        <v>212</v>
      </c>
      <c r="H3" s="493"/>
      <c r="I3" s="493"/>
      <c r="J3" s="52"/>
    </row>
    <row r="4" spans="1:10" ht="12" customHeight="1">
      <c r="A4" s="52"/>
      <c r="B4" s="167"/>
      <c r="C4" s="167"/>
      <c r="D4" s="167"/>
      <c r="E4" s="167"/>
      <c r="F4" s="167"/>
      <c r="G4" s="167"/>
      <c r="H4" s="160"/>
      <c r="I4" s="167"/>
      <c r="J4" s="52"/>
    </row>
    <row r="5" spans="1:10" ht="12" customHeight="1">
      <c r="A5" s="169"/>
      <c r="B5" s="169"/>
      <c r="C5" s="169"/>
      <c r="D5" s="169"/>
      <c r="E5" s="169"/>
      <c r="F5" s="169"/>
      <c r="G5" s="169"/>
      <c r="H5" s="161"/>
      <c r="I5" s="169"/>
      <c r="J5" s="169"/>
    </row>
    <row r="6" spans="1:10" ht="24" customHeight="1">
      <c r="A6" s="161"/>
      <c r="B6" s="294" t="s">
        <v>213</v>
      </c>
      <c r="C6" s="294" t="s">
        <v>204</v>
      </c>
      <c r="D6" s="294" t="s">
        <v>186</v>
      </c>
      <c r="E6" s="294" t="s">
        <v>65</v>
      </c>
      <c r="F6" s="295" t="s">
        <v>214</v>
      </c>
      <c r="G6" s="294" t="s">
        <v>215</v>
      </c>
      <c r="H6" s="295" t="s">
        <v>216</v>
      </c>
      <c r="I6" s="296" t="s">
        <v>43</v>
      </c>
      <c r="J6" s="161"/>
    </row>
    <row r="7" spans="1:10" ht="21" customHeight="1">
      <c r="A7" s="138"/>
      <c r="B7" s="322" t="s">
        <v>217</v>
      </c>
      <c r="C7" s="323" t="s">
        <v>67</v>
      </c>
      <c r="D7" s="323" t="s">
        <v>69</v>
      </c>
      <c r="E7" s="314" t="s">
        <v>71</v>
      </c>
      <c r="F7" s="324">
        <v>0</v>
      </c>
      <c r="G7" s="324">
        <v>0</v>
      </c>
      <c r="H7" s="388">
        <v>0</v>
      </c>
      <c r="I7" s="336"/>
      <c r="J7" s="145"/>
    </row>
    <row r="8" spans="1:10" ht="21" customHeight="1">
      <c r="A8" s="138"/>
      <c r="B8" s="387"/>
      <c r="C8" s="387"/>
      <c r="D8" s="387"/>
      <c r="E8" s="387"/>
      <c r="F8" s="387"/>
      <c r="G8" s="387"/>
      <c r="H8" s="387"/>
      <c r="I8" s="387"/>
      <c r="J8" s="145"/>
    </row>
    <row r="9" spans="1:10" ht="21" customHeight="1">
      <c r="A9" s="138"/>
      <c r="B9" s="387"/>
      <c r="C9" s="387"/>
      <c r="D9" s="387"/>
      <c r="E9" s="387"/>
      <c r="F9" s="387"/>
      <c r="G9" s="387"/>
      <c r="H9" s="387"/>
      <c r="I9" s="387"/>
      <c r="J9" s="145"/>
    </row>
    <row r="10" spans="1:10" ht="21" customHeight="1">
      <c r="A10" s="138"/>
      <c r="B10" s="387"/>
      <c r="C10" s="387"/>
      <c r="D10" s="387"/>
      <c r="E10" s="387"/>
      <c r="F10" s="387"/>
      <c r="G10" s="387"/>
      <c r="H10" s="387"/>
      <c r="I10" s="387"/>
      <c r="J10" s="145"/>
    </row>
    <row r="11" spans="1:10" ht="21" customHeight="1">
      <c r="A11" s="138"/>
      <c r="B11" s="387"/>
      <c r="C11" s="387"/>
      <c r="D11" s="387"/>
      <c r="E11" s="387"/>
      <c r="F11" s="387"/>
      <c r="G11" s="387"/>
      <c r="H11" s="387"/>
      <c r="I11" s="387"/>
      <c r="J11" s="145"/>
    </row>
    <row r="12" spans="1:10" ht="21" customHeight="1">
      <c r="A12" s="138"/>
      <c r="B12" s="387"/>
      <c r="C12" s="387"/>
      <c r="D12" s="387"/>
      <c r="E12" s="387"/>
      <c r="F12" s="387"/>
      <c r="G12" s="387"/>
      <c r="H12" s="387"/>
      <c r="I12" s="387"/>
      <c r="J12" s="145"/>
    </row>
    <row r="13" spans="1:10" ht="21" customHeight="1">
      <c r="A13" s="138"/>
      <c r="B13" s="387"/>
      <c r="C13" s="387"/>
      <c r="D13" s="387"/>
      <c r="E13" s="387"/>
      <c r="F13" s="387"/>
      <c r="G13" s="387"/>
      <c r="H13" s="387"/>
      <c r="I13" s="387"/>
      <c r="J13" s="145"/>
    </row>
    <row r="14" spans="1:10" ht="21" customHeight="1">
      <c r="A14" s="138"/>
      <c r="B14" s="387"/>
      <c r="C14" s="387"/>
      <c r="D14" s="387"/>
      <c r="E14" s="387"/>
      <c r="F14" s="387"/>
      <c r="G14" s="387"/>
      <c r="H14" s="387"/>
      <c r="I14" s="387"/>
      <c r="J14" s="145"/>
    </row>
    <row r="15" spans="1:10" ht="21" customHeight="1">
      <c r="A15" s="138"/>
      <c r="B15" s="387"/>
      <c r="C15" s="387"/>
      <c r="D15" s="387"/>
      <c r="E15" s="387"/>
      <c r="F15" s="387"/>
      <c r="G15" s="387"/>
      <c r="H15" s="387"/>
      <c r="I15" s="387"/>
      <c r="J15" s="145"/>
    </row>
    <row r="16" spans="1:10" ht="21" customHeight="1">
      <c r="A16" s="138"/>
      <c r="B16" s="387"/>
      <c r="C16" s="387"/>
      <c r="D16" s="387"/>
      <c r="E16" s="387"/>
      <c r="F16" s="387"/>
      <c r="G16" s="387"/>
      <c r="H16" s="387"/>
      <c r="I16" s="387"/>
      <c r="J16" s="145"/>
    </row>
    <row r="17" spans="1:10" ht="21" customHeight="1">
      <c r="A17" s="138"/>
      <c r="B17" s="387"/>
      <c r="C17" s="387"/>
      <c r="D17" s="387"/>
      <c r="E17" s="387"/>
      <c r="F17" s="387"/>
      <c r="G17" s="387"/>
      <c r="H17" s="387"/>
      <c r="I17" s="387"/>
      <c r="J17" s="145"/>
    </row>
    <row r="18" spans="1:10" ht="21" customHeight="1">
      <c r="A18" s="138"/>
      <c r="B18" s="387"/>
      <c r="C18" s="387"/>
      <c r="D18" s="387"/>
      <c r="E18" s="387"/>
      <c r="F18" s="387"/>
      <c r="G18" s="387"/>
      <c r="H18" s="387"/>
      <c r="I18" s="387"/>
      <c r="J18" s="145"/>
    </row>
    <row r="19" spans="1:10">
      <c r="B19" s="387"/>
      <c r="C19" s="387"/>
      <c r="D19" s="387"/>
      <c r="E19" s="387"/>
      <c r="F19" s="387"/>
      <c r="G19" s="387"/>
      <c r="H19" s="387"/>
      <c r="I19" s="387"/>
    </row>
    <row r="20" spans="1:10">
      <c r="B20" s="387"/>
      <c r="C20" s="387"/>
      <c r="D20" s="387"/>
      <c r="E20" s="387"/>
      <c r="F20" s="387"/>
      <c r="G20" s="387"/>
      <c r="H20" s="387"/>
      <c r="I20" s="387"/>
    </row>
    <row r="21" spans="1:10">
      <c r="B21" s="387"/>
      <c r="C21" s="387"/>
      <c r="D21" s="387"/>
      <c r="E21" s="387"/>
      <c r="F21" s="387"/>
      <c r="G21" s="387"/>
      <c r="H21" s="387"/>
      <c r="I21" s="387"/>
    </row>
    <row r="22" spans="1:10">
      <c r="B22" s="387"/>
      <c r="C22" s="387"/>
      <c r="D22" s="387"/>
      <c r="E22" s="387"/>
      <c r="F22" s="387"/>
      <c r="G22" s="387"/>
      <c r="H22" s="387"/>
      <c r="I22" s="387"/>
    </row>
    <row r="23" spans="1:10">
      <c r="B23" s="387"/>
      <c r="C23" s="387"/>
      <c r="D23" s="387"/>
      <c r="E23" s="387"/>
      <c r="F23" s="387"/>
      <c r="G23" s="387"/>
      <c r="H23" s="387"/>
      <c r="I23" s="387"/>
    </row>
    <row r="24" spans="1:10">
      <c r="B24" s="387"/>
      <c r="C24" s="387"/>
      <c r="D24" s="387"/>
      <c r="E24" s="387"/>
      <c r="F24" s="387"/>
      <c r="G24" s="387"/>
      <c r="H24" s="387"/>
      <c r="I24" s="387"/>
    </row>
    <row r="25" spans="1:10">
      <c r="B25" s="387"/>
      <c r="C25" s="387"/>
      <c r="D25" s="387"/>
      <c r="E25" s="387"/>
      <c r="F25" s="387"/>
      <c r="G25" s="387"/>
      <c r="H25" s="387"/>
      <c r="I25" s="387"/>
    </row>
    <row r="26" spans="1:10">
      <c r="B26" s="387"/>
      <c r="C26" s="387"/>
      <c r="D26" s="387"/>
      <c r="E26" s="387"/>
      <c r="F26" s="387"/>
      <c r="G26" s="387"/>
      <c r="H26" s="387"/>
      <c r="I26" s="387"/>
    </row>
    <row r="27" spans="1:10">
      <c r="B27" s="387"/>
      <c r="C27" s="387"/>
      <c r="D27" s="387"/>
      <c r="E27" s="387"/>
      <c r="F27" s="387"/>
      <c r="G27" s="387"/>
      <c r="H27" s="387"/>
      <c r="I27" s="387"/>
    </row>
    <row r="28" spans="1:10">
      <c r="B28" s="387"/>
      <c r="C28" s="387"/>
      <c r="D28" s="387"/>
      <c r="E28" s="387"/>
      <c r="F28" s="387"/>
      <c r="G28" s="387"/>
      <c r="H28" s="387"/>
      <c r="I28" s="387"/>
    </row>
    <row r="29" spans="1:10">
      <c r="B29" s="387"/>
      <c r="C29" s="387"/>
      <c r="D29" s="387"/>
      <c r="E29" s="387"/>
      <c r="F29" s="387"/>
      <c r="G29" s="387"/>
      <c r="H29" s="387"/>
      <c r="I29" s="387"/>
    </row>
    <row r="30" spans="1:10">
      <c r="B30" s="387"/>
      <c r="C30" s="387"/>
      <c r="D30" s="387"/>
      <c r="E30" s="387"/>
      <c r="F30" s="387"/>
      <c r="G30" s="387"/>
      <c r="H30" s="387"/>
      <c r="I30" s="387"/>
    </row>
    <row r="31" spans="1:10">
      <c r="B31" s="387"/>
      <c r="C31" s="387"/>
      <c r="D31" s="387"/>
      <c r="E31" s="387"/>
      <c r="F31" s="387"/>
      <c r="G31" s="387"/>
      <c r="H31" s="387"/>
      <c r="I31" s="387"/>
    </row>
  </sheetData>
  <sheetProtection sheet="1" objects="1" scenarios="1" selectLockedCells="1"/>
  <mergeCells count="2">
    <mergeCell ref="A1:J1"/>
    <mergeCell ref="G3:I3"/>
  </mergeCells>
  <hyperlinks>
    <hyperlink ref="E7" r:id="rId1" xr:uid="{00000000-0004-0000-0B00-000000000000}"/>
  </hyperlinks>
  <pageMargins left="0.7" right="0.7" top="0.75" bottom="0.75" header="0.3" footer="0.3"/>
  <drawing r:id="rId2"/>
  <tableParts count="1">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689F38"/>
  </sheetPr>
  <dimension ref="A1:J37"/>
  <sheetViews>
    <sheetView showGridLines="0" showRowColHeaders="0" zoomScale="80" zoomScaleNormal="80" workbookViewId="0">
      <pane ySplit="7" topLeftCell="A8" activePane="bottomLeft" state="frozen"/>
      <selection activeCell="B8" sqref="B8"/>
      <selection pane="bottomLeft" activeCell="L4" sqref="L4"/>
    </sheetView>
  </sheetViews>
  <sheetFormatPr defaultColWidth="14.41015625" defaultRowHeight="12.7"/>
  <cols>
    <col min="1" max="1" width="5.87890625" customWidth="1"/>
    <col min="2" max="2" width="19" customWidth="1"/>
    <col min="3" max="3" width="16.1171875" customWidth="1"/>
    <col min="4" max="4" width="15.1171875" customWidth="1"/>
    <col min="5" max="5" width="17.29296875" customWidth="1"/>
    <col min="6" max="6" width="12" customWidth="1"/>
    <col min="7" max="7" width="22.29296875" customWidth="1"/>
    <col min="8" max="8" width="14.1171875" customWidth="1"/>
    <col min="9" max="9" width="36.41015625" customWidth="1"/>
    <col min="10" max="10" width="5.87890625" customWidth="1"/>
  </cols>
  <sheetData>
    <row r="1" spans="1:10" ht="6" customHeight="1">
      <c r="A1" s="2"/>
      <c r="B1" s="2"/>
      <c r="C1" s="2"/>
      <c r="D1" s="2"/>
      <c r="E1" s="2"/>
      <c r="F1" s="2"/>
      <c r="G1" s="162"/>
      <c r="H1" s="163"/>
      <c r="I1" s="267"/>
      <c r="J1" s="267"/>
    </row>
    <row r="2" spans="1:10" ht="6" customHeight="1"/>
    <row r="3" spans="1:10" ht="66" customHeight="1">
      <c r="A3" s="97"/>
      <c r="B3" s="5" t="s">
        <v>283</v>
      </c>
      <c r="C3" s="164"/>
      <c r="D3" s="97"/>
      <c r="E3" s="8"/>
      <c r="F3" s="97"/>
      <c r="G3" s="165"/>
      <c r="H3" s="166"/>
      <c r="I3" s="165"/>
      <c r="J3" s="52"/>
    </row>
    <row r="4" spans="1:10" ht="66" customHeight="1">
      <c r="A4" s="97"/>
      <c r="B4" s="260" t="s">
        <v>218</v>
      </c>
      <c r="C4" s="164"/>
      <c r="D4" s="97"/>
      <c r="E4" s="8"/>
      <c r="F4" s="97"/>
      <c r="G4" s="165"/>
      <c r="H4" s="166"/>
      <c r="I4" s="165"/>
      <c r="J4" s="52"/>
    </row>
    <row r="5" spans="1:10" ht="12" customHeight="1">
      <c r="A5" s="52"/>
      <c r="B5" s="167"/>
      <c r="C5" s="167"/>
      <c r="D5" s="167"/>
      <c r="E5" s="167"/>
      <c r="F5" s="167"/>
      <c r="G5" s="168"/>
      <c r="H5" s="160"/>
      <c r="I5" s="167"/>
      <c r="J5" s="52"/>
    </row>
    <row r="6" spans="1:10" ht="12" customHeight="1">
      <c r="A6" s="169"/>
      <c r="B6" s="169"/>
      <c r="C6" s="169"/>
      <c r="D6" s="169"/>
      <c r="E6" s="169"/>
      <c r="F6" s="169"/>
      <c r="G6" s="170"/>
      <c r="H6" s="161"/>
      <c r="I6" s="169"/>
      <c r="J6" s="169"/>
    </row>
    <row r="7" spans="1:10" ht="24" customHeight="1">
      <c r="A7" s="169"/>
      <c r="B7" s="172" t="s">
        <v>219</v>
      </c>
      <c r="C7" s="172" t="s">
        <v>61</v>
      </c>
      <c r="D7" s="172" t="s">
        <v>186</v>
      </c>
      <c r="E7" s="172" t="s">
        <v>64</v>
      </c>
      <c r="F7" s="172" t="s">
        <v>65</v>
      </c>
      <c r="G7" s="173" t="s">
        <v>220</v>
      </c>
      <c r="H7" s="175" t="s">
        <v>161</v>
      </c>
      <c r="I7" s="177" t="s">
        <v>43</v>
      </c>
      <c r="J7" s="169"/>
    </row>
    <row r="8" spans="1:10" ht="21" customHeight="1">
      <c r="A8" s="138"/>
      <c r="B8" s="313" t="s">
        <v>221</v>
      </c>
      <c r="C8" s="298" t="s">
        <v>222</v>
      </c>
      <c r="D8" s="323" t="s">
        <v>69</v>
      </c>
      <c r="E8" s="323" t="s">
        <v>70</v>
      </c>
      <c r="F8" s="384" t="s">
        <v>71</v>
      </c>
      <c r="G8" s="385" t="s">
        <v>223</v>
      </c>
      <c r="H8" s="386">
        <v>0</v>
      </c>
      <c r="I8" s="300" t="s">
        <v>224</v>
      </c>
      <c r="J8" s="145"/>
    </row>
    <row r="9" spans="1:10" ht="21" customHeight="1">
      <c r="A9" s="138"/>
      <c r="B9" s="387"/>
      <c r="C9" s="387"/>
      <c r="D9" s="387"/>
      <c r="E9" s="387"/>
      <c r="F9" s="387"/>
      <c r="G9" s="387"/>
      <c r="H9" s="387"/>
      <c r="I9" s="387"/>
      <c r="J9" s="145"/>
    </row>
    <row r="10" spans="1:10" ht="21" customHeight="1">
      <c r="A10" s="138"/>
      <c r="B10" s="387"/>
      <c r="C10" s="387"/>
      <c r="D10" s="387"/>
      <c r="E10" s="387"/>
      <c r="F10" s="387"/>
      <c r="G10" s="387"/>
      <c r="H10" s="387"/>
      <c r="I10" s="387"/>
      <c r="J10" s="145"/>
    </row>
    <row r="11" spans="1:10" ht="21" customHeight="1">
      <c r="A11" s="138"/>
      <c r="B11" s="387"/>
      <c r="C11" s="387"/>
      <c r="D11" s="387"/>
      <c r="E11" s="387"/>
      <c r="F11" s="387"/>
      <c r="G11" s="387"/>
      <c r="H11" s="387"/>
      <c r="I11" s="387"/>
      <c r="J11" s="145"/>
    </row>
    <row r="12" spans="1:10" ht="21" customHeight="1">
      <c r="A12" s="138"/>
      <c r="B12" s="387"/>
      <c r="C12" s="387"/>
      <c r="D12" s="387"/>
      <c r="E12" s="387"/>
      <c r="F12" s="387"/>
      <c r="G12" s="387"/>
      <c r="H12" s="387"/>
      <c r="I12" s="387"/>
      <c r="J12" s="145"/>
    </row>
    <row r="13" spans="1:10" ht="21" customHeight="1">
      <c r="A13" s="138"/>
      <c r="B13" s="387"/>
      <c r="C13" s="387"/>
      <c r="D13" s="387"/>
      <c r="E13" s="387"/>
      <c r="F13" s="387"/>
      <c r="G13" s="387"/>
      <c r="H13" s="387"/>
      <c r="I13" s="387"/>
      <c r="J13" s="145"/>
    </row>
    <row r="14" spans="1:10" ht="21" customHeight="1">
      <c r="A14" s="138"/>
      <c r="B14" s="387"/>
      <c r="C14" s="387"/>
      <c r="D14" s="387"/>
      <c r="E14" s="387"/>
      <c r="F14" s="387"/>
      <c r="G14" s="387"/>
      <c r="H14" s="387"/>
      <c r="I14" s="387"/>
      <c r="J14" s="145"/>
    </row>
    <row r="15" spans="1:10" ht="21" customHeight="1">
      <c r="A15" s="138"/>
      <c r="B15" s="387"/>
      <c r="C15" s="387"/>
      <c r="D15" s="387"/>
      <c r="E15" s="387"/>
      <c r="F15" s="387"/>
      <c r="G15" s="387"/>
      <c r="H15" s="387"/>
      <c r="I15" s="387"/>
      <c r="J15" s="145"/>
    </row>
    <row r="16" spans="1:10" ht="21" customHeight="1">
      <c r="A16" s="138"/>
      <c r="B16" s="387"/>
      <c r="C16" s="387"/>
      <c r="D16" s="387"/>
      <c r="E16" s="387"/>
      <c r="F16" s="387"/>
      <c r="G16" s="387"/>
      <c r="H16" s="387"/>
      <c r="I16" s="387"/>
      <c r="J16" s="145"/>
    </row>
    <row r="17" spans="1:10" ht="21" customHeight="1">
      <c r="A17" s="138"/>
      <c r="B17" s="387"/>
      <c r="C17" s="387"/>
      <c r="D17" s="387"/>
      <c r="E17" s="387"/>
      <c r="F17" s="387"/>
      <c r="G17" s="387"/>
      <c r="H17" s="387"/>
      <c r="I17" s="387"/>
      <c r="J17" s="145"/>
    </row>
    <row r="18" spans="1:10" ht="21" customHeight="1">
      <c r="A18" s="138"/>
      <c r="B18" s="387"/>
      <c r="C18" s="387"/>
      <c r="D18" s="387"/>
      <c r="E18" s="387"/>
      <c r="F18" s="387"/>
      <c r="G18" s="387"/>
      <c r="H18" s="387"/>
      <c r="I18" s="387"/>
      <c r="J18" s="145"/>
    </row>
    <row r="19" spans="1:10" ht="21" customHeight="1">
      <c r="A19" s="138"/>
      <c r="B19" s="387"/>
      <c r="C19" s="387"/>
      <c r="D19" s="387"/>
      <c r="E19" s="387"/>
      <c r="F19" s="387"/>
      <c r="G19" s="387"/>
      <c r="H19" s="387"/>
      <c r="I19" s="387"/>
      <c r="J19" s="145"/>
    </row>
    <row r="20" spans="1:10">
      <c r="B20" s="387"/>
      <c r="C20" s="387"/>
      <c r="D20" s="387"/>
      <c r="E20" s="387"/>
      <c r="F20" s="387"/>
      <c r="G20" s="387"/>
      <c r="H20" s="387"/>
      <c r="I20" s="387"/>
    </row>
    <row r="21" spans="1:10">
      <c r="B21" s="387"/>
      <c r="C21" s="387"/>
      <c r="D21" s="387"/>
      <c r="E21" s="387"/>
      <c r="F21" s="387"/>
      <c r="G21" s="387"/>
      <c r="H21" s="387"/>
      <c r="I21" s="387"/>
    </row>
    <row r="22" spans="1:10">
      <c r="B22" s="387"/>
      <c r="C22" s="387"/>
      <c r="D22" s="387"/>
      <c r="E22" s="387"/>
      <c r="F22" s="387"/>
      <c r="G22" s="387"/>
      <c r="H22" s="387"/>
      <c r="I22" s="387"/>
    </row>
    <row r="23" spans="1:10">
      <c r="B23" s="387"/>
      <c r="C23" s="387"/>
      <c r="D23" s="387"/>
      <c r="E23" s="387"/>
      <c r="F23" s="387"/>
      <c r="G23" s="387"/>
      <c r="H23" s="387"/>
      <c r="I23" s="387"/>
    </row>
    <row r="24" spans="1:10">
      <c r="B24" s="387"/>
      <c r="C24" s="387"/>
      <c r="D24" s="387"/>
      <c r="E24" s="387"/>
      <c r="F24" s="387"/>
      <c r="G24" s="387"/>
      <c r="H24" s="387"/>
      <c r="I24" s="387"/>
    </row>
    <row r="25" spans="1:10">
      <c r="B25" s="387"/>
      <c r="C25" s="387"/>
      <c r="D25" s="387"/>
      <c r="E25" s="387"/>
      <c r="F25" s="387"/>
      <c r="G25" s="387"/>
      <c r="H25" s="387"/>
      <c r="I25" s="387"/>
    </row>
    <row r="26" spans="1:10">
      <c r="B26" s="387"/>
      <c r="C26" s="387"/>
      <c r="D26" s="387"/>
      <c r="E26" s="387"/>
      <c r="F26" s="387"/>
      <c r="G26" s="387"/>
      <c r="H26" s="387"/>
      <c r="I26" s="387"/>
    </row>
    <row r="27" spans="1:10">
      <c r="B27" s="387"/>
      <c r="C27" s="387"/>
      <c r="D27" s="387"/>
      <c r="E27" s="387"/>
      <c r="F27" s="387"/>
      <c r="G27" s="387"/>
      <c r="H27" s="387"/>
      <c r="I27" s="387"/>
    </row>
    <row r="28" spans="1:10">
      <c r="B28" s="387"/>
      <c r="C28" s="387"/>
      <c r="D28" s="387"/>
      <c r="E28" s="387"/>
      <c r="F28" s="387"/>
      <c r="G28" s="387"/>
      <c r="H28" s="387"/>
      <c r="I28" s="387"/>
    </row>
    <row r="29" spans="1:10">
      <c r="B29" s="387"/>
      <c r="C29" s="387"/>
      <c r="D29" s="387"/>
      <c r="E29" s="387"/>
      <c r="F29" s="387"/>
      <c r="G29" s="387"/>
      <c r="H29" s="387"/>
      <c r="I29" s="387"/>
    </row>
    <row r="30" spans="1:10">
      <c r="B30" s="387"/>
      <c r="C30" s="387"/>
      <c r="D30" s="387"/>
      <c r="E30" s="387"/>
      <c r="F30" s="387"/>
      <c r="G30" s="387"/>
      <c r="H30" s="387"/>
      <c r="I30" s="387"/>
    </row>
    <row r="31" spans="1:10">
      <c r="B31" s="387"/>
      <c r="C31" s="387"/>
      <c r="D31" s="387"/>
      <c r="E31" s="387"/>
      <c r="F31" s="387"/>
      <c r="G31" s="387"/>
      <c r="H31" s="387"/>
      <c r="I31" s="387"/>
    </row>
    <row r="32" spans="1:10">
      <c r="B32" s="387"/>
      <c r="C32" s="387"/>
      <c r="D32" s="387"/>
      <c r="E32" s="387"/>
      <c r="F32" s="387"/>
      <c r="G32" s="387"/>
      <c r="H32" s="387"/>
      <c r="I32" s="387"/>
    </row>
    <row r="33" spans="2:9">
      <c r="B33" s="387"/>
      <c r="C33" s="387"/>
      <c r="D33" s="387"/>
      <c r="E33" s="387"/>
      <c r="F33" s="387"/>
      <c r="G33" s="387"/>
      <c r="H33" s="387"/>
      <c r="I33" s="387"/>
    </row>
    <row r="34" spans="2:9">
      <c r="B34" s="387"/>
      <c r="C34" s="387"/>
      <c r="D34" s="387"/>
      <c r="E34" s="387"/>
      <c r="F34" s="387"/>
      <c r="G34" s="387"/>
      <c r="H34" s="387"/>
      <c r="I34" s="387"/>
    </row>
    <row r="35" spans="2:9">
      <c r="B35" s="387"/>
      <c r="C35" s="387"/>
      <c r="D35" s="387"/>
      <c r="E35" s="387"/>
      <c r="F35" s="387"/>
      <c r="G35" s="387"/>
      <c r="H35" s="387"/>
      <c r="I35" s="387"/>
    </row>
    <row r="36" spans="2:9">
      <c r="B36" s="387"/>
      <c r="C36" s="387"/>
      <c r="D36" s="387"/>
      <c r="E36" s="387"/>
      <c r="F36" s="387"/>
      <c r="G36" s="387"/>
      <c r="H36" s="387"/>
      <c r="I36" s="387"/>
    </row>
    <row r="37" spans="2:9">
      <c r="B37" s="387"/>
      <c r="C37" s="387"/>
      <c r="D37" s="387"/>
      <c r="E37" s="387"/>
      <c r="F37" s="387"/>
      <c r="G37" s="387"/>
      <c r="H37" s="387"/>
      <c r="I37" s="387"/>
    </row>
  </sheetData>
  <sheetProtection selectLockedCells="1"/>
  <hyperlinks>
    <hyperlink ref="F8" r:id="rId1" xr:uid="{00000000-0004-0000-0C00-000000000000}"/>
  </hyperlinks>
  <pageMargins left="0.7" right="0.7" top="0.75" bottom="0.75" header="0.3" footer="0.3"/>
  <drawing r:id="rId2"/>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689F38"/>
  </sheetPr>
  <dimension ref="A1:R26"/>
  <sheetViews>
    <sheetView showGridLines="0" showRowColHeaders="0" zoomScale="80" zoomScaleNormal="80" workbookViewId="0">
      <pane ySplit="6" topLeftCell="A7" activePane="bottomLeft" state="frozen"/>
      <selection activeCell="B8" sqref="B8"/>
      <selection pane="bottomLeft" activeCell="B8" sqref="B8"/>
    </sheetView>
  </sheetViews>
  <sheetFormatPr defaultColWidth="14.41015625" defaultRowHeight="12.7"/>
  <cols>
    <col min="1" max="1" width="5.87890625" customWidth="1"/>
    <col min="2" max="2" width="17.87890625" customWidth="1"/>
    <col min="3" max="3" width="13.703125" customWidth="1"/>
    <col min="4" max="4" width="15.87890625" customWidth="1"/>
    <col min="5" max="5" width="15.1171875" customWidth="1"/>
    <col min="6" max="6" width="13.1171875" customWidth="1"/>
    <col min="7" max="7" width="7.41015625" customWidth="1"/>
    <col min="8" max="8" width="8.703125" customWidth="1"/>
    <col min="9" max="9" width="9.5859375" customWidth="1"/>
    <col min="10" max="10" width="1.29296875" customWidth="1"/>
    <col min="11" max="11" width="7.5859375" customWidth="1"/>
    <col min="12" max="12" width="9.703125" customWidth="1"/>
    <col min="13" max="13" width="1.29296875" customWidth="1"/>
    <col min="14" max="14" width="12.29296875" customWidth="1"/>
    <col min="15" max="15" width="9.5859375" customWidth="1"/>
    <col min="16" max="16" width="1.29296875" customWidth="1"/>
    <col min="17" max="17" width="36.41015625" customWidth="1"/>
    <col min="18" max="18" width="5.87890625" customWidth="1"/>
  </cols>
  <sheetData>
    <row r="1" spans="1:18" ht="6" customHeight="1">
      <c r="A1" s="513"/>
      <c r="B1" s="493"/>
      <c r="C1" s="493"/>
      <c r="D1" s="493"/>
      <c r="E1" s="493"/>
      <c r="F1" s="493"/>
      <c r="G1" s="493"/>
      <c r="H1" s="493"/>
      <c r="I1" s="493"/>
      <c r="J1" s="493"/>
      <c r="K1" s="493"/>
      <c r="L1" s="493"/>
      <c r="M1" s="493"/>
      <c r="N1" s="493"/>
      <c r="O1" s="493"/>
      <c r="P1" s="493"/>
      <c r="Q1" s="493"/>
      <c r="R1" s="493"/>
    </row>
    <row r="2" spans="1:18" ht="6" customHeight="1">
      <c r="A2" s="278"/>
      <c r="B2" s="278"/>
      <c r="C2" s="278"/>
      <c r="D2" s="278"/>
      <c r="E2" s="278"/>
      <c r="F2" s="278"/>
      <c r="G2" s="278"/>
      <c r="H2" s="278"/>
      <c r="I2" s="278"/>
      <c r="J2" s="278"/>
      <c r="K2" s="278"/>
      <c r="L2" s="278"/>
      <c r="M2" s="278"/>
      <c r="N2" s="278"/>
      <c r="O2" s="278"/>
      <c r="P2" s="278"/>
      <c r="Q2" s="278"/>
      <c r="R2" s="278"/>
    </row>
    <row r="3" spans="1:18" ht="66" customHeight="1">
      <c r="B3" s="5" t="s">
        <v>59</v>
      </c>
      <c r="C3" s="260"/>
      <c r="D3" s="260"/>
      <c r="E3" s="165"/>
      <c r="F3" s="165"/>
      <c r="G3" s="165"/>
      <c r="H3" s="266"/>
      <c r="I3" s="266"/>
      <c r="J3" s="266"/>
      <c r="K3" s="266"/>
      <c r="L3" s="266"/>
      <c r="M3" s="266"/>
      <c r="N3" s="266"/>
      <c r="O3" s="266"/>
      <c r="P3" s="266"/>
      <c r="Q3" s="266"/>
      <c r="R3" s="52"/>
    </row>
    <row r="4" spans="1:18" ht="66" customHeight="1">
      <c r="A4" s="52"/>
      <c r="B4" s="500" t="s">
        <v>225</v>
      </c>
      <c r="C4" s="493"/>
      <c r="D4" s="493"/>
      <c r="E4" s="165"/>
      <c r="F4" s="165"/>
      <c r="G4" s="165"/>
      <c r="H4" s="509" t="s">
        <v>226</v>
      </c>
      <c r="I4" s="493"/>
      <c r="J4" s="493"/>
      <c r="K4" s="493"/>
      <c r="L4" s="493"/>
      <c r="M4" s="493"/>
      <c r="N4" s="493"/>
      <c r="O4" s="493"/>
      <c r="P4" s="493"/>
      <c r="Q4" s="493"/>
      <c r="R4" s="52"/>
    </row>
    <row r="5" spans="1:18" ht="18" customHeight="1">
      <c r="A5" s="12"/>
      <c r="B5" s="174" t="s">
        <v>227</v>
      </c>
      <c r="C5" s="99">
        <v>1</v>
      </c>
      <c r="D5" s="176" t="s">
        <v>228</v>
      </c>
      <c r="E5" s="99">
        <v>3</v>
      </c>
      <c r="F5" s="178"/>
      <c r="G5" s="180"/>
      <c r="H5" s="180"/>
      <c r="I5" s="180"/>
      <c r="J5" s="180"/>
      <c r="K5" s="180"/>
      <c r="L5" s="180"/>
      <c r="M5" s="180"/>
      <c r="N5" s="180"/>
      <c r="O5" s="180"/>
      <c r="P5" s="180"/>
      <c r="Q5" s="180"/>
      <c r="R5" s="12"/>
    </row>
    <row r="6" spans="1:18" ht="18" customHeight="1">
      <c r="A6" s="12"/>
      <c r="B6" s="174" t="s">
        <v>229</v>
      </c>
      <c r="C6" s="99">
        <v>5</v>
      </c>
      <c r="D6" s="181"/>
      <c r="E6" s="179"/>
      <c r="F6" s="178"/>
      <c r="G6" s="180"/>
      <c r="H6" s="180"/>
      <c r="I6" s="180"/>
      <c r="J6" s="180"/>
      <c r="K6" s="180"/>
      <c r="L6" s="180"/>
      <c r="M6" s="180"/>
      <c r="N6" s="180"/>
      <c r="O6" s="180"/>
      <c r="P6" s="180"/>
      <c r="Q6" s="180"/>
      <c r="R6" s="12"/>
    </row>
    <row r="7" spans="1:18" ht="12" customHeight="1">
      <c r="A7" s="169"/>
      <c r="B7" s="169"/>
      <c r="C7" s="169"/>
      <c r="D7" s="169"/>
      <c r="E7" s="169"/>
      <c r="F7" s="169"/>
      <c r="G7" s="169"/>
      <c r="H7" s="169"/>
      <c r="I7" s="169"/>
      <c r="J7" s="169"/>
      <c r="K7" s="169"/>
      <c r="L7" s="169"/>
      <c r="M7" s="169"/>
      <c r="N7" s="169"/>
      <c r="O7" s="169"/>
      <c r="P7" s="169"/>
      <c r="Q7" s="169"/>
      <c r="R7" s="169"/>
    </row>
    <row r="8" spans="1:18" ht="18.75" customHeight="1">
      <c r="A8" s="183"/>
      <c r="B8" s="184"/>
      <c r="C8" s="184"/>
      <c r="D8" s="184"/>
      <c r="E8" s="184"/>
      <c r="F8" s="184"/>
      <c r="G8" s="514" t="s">
        <v>230</v>
      </c>
      <c r="H8" s="493"/>
      <c r="I8" s="493"/>
      <c r="J8" s="493"/>
      <c r="K8" s="514" t="s">
        <v>231</v>
      </c>
      <c r="L8" s="493"/>
      <c r="M8" s="493"/>
      <c r="N8" s="185"/>
      <c r="O8" s="185"/>
      <c r="P8" s="185"/>
      <c r="Q8" s="187"/>
      <c r="R8" s="183"/>
    </row>
    <row r="9" spans="1:18" ht="20.25" customHeight="1">
      <c r="A9" s="188"/>
      <c r="B9" s="191" t="s">
        <v>61</v>
      </c>
      <c r="C9" s="191" t="s">
        <v>186</v>
      </c>
      <c r="D9" s="191" t="s">
        <v>64</v>
      </c>
      <c r="E9" s="191" t="s">
        <v>65</v>
      </c>
      <c r="F9" s="191" t="s">
        <v>232</v>
      </c>
      <c r="G9" s="192" t="s">
        <v>233</v>
      </c>
      <c r="H9" s="194" t="s">
        <v>234</v>
      </c>
      <c r="I9" s="194" t="s">
        <v>235</v>
      </c>
      <c r="J9" s="193"/>
      <c r="K9" s="194" t="s">
        <v>234</v>
      </c>
      <c r="L9" s="194" t="s">
        <v>236</v>
      </c>
      <c r="M9" s="195"/>
      <c r="N9" s="196" t="s">
        <v>237</v>
      </c>
      <c r="O9" s="197" t="s">
        <v>189</v>
      </c>
      <c r="P9" s="197"/>
      <c r="Q9" s="198" t="s">
        <v>43</v>
      </c>
      <c r="R9" s="188"/>
    </row>
    <row r="10" spans="1:18" ht="21" customHeight="1">
      <c r="A10" s="138"/>
      <c r="B10" s="346" t="s">
        <v>238</v>
      </c>
      <c r="C10" s="347" t="s">
        <v>69</v>
      </c>
      <c r="D10" s="348" t="s">
        <v>70</v>
      </c>
      <c r="E10" s="349" t="s">
        <v>71</v>
      </c>
      <c r="F10" s="350" t="s">
        <v>239</v>
      </c>
      <c r="G10" s="351">
        <v>0</v>
      </c>
      <c r="H10" s="352">
        <v>0</v>
      </c>
      <c r="I10" s="353">
        <f>IF(ISBLANK(H10), "",(H10+G10)*'Hair &amp; makeup'!Brides)</f>
        <v>0</v>
      </c>
      <c r="J10" s="354"/>
      <c r="K10" s="352">
        <v>0</v>
      </c>
      <c r="L10" s="353">
        <f>IF(ISBLANK(K10), "", K10*('Hair &amp; makeup'!AdditionalPeople))</f>
        <v>0</v>
      </c>
      <c r="M10" s="355"/>
      <c r="N10" s="356">
        <v>0</v>
      </c>
      <c r="O10" s="357">
        <f t="shared" ref="O10:O17" si="0">IF(ISBLANK(B10),"",SUM(I10,L10,N10))</f>
        <v>0</v>
      </c>
      <c r="P10" s="358"/>
      <c r="Q10" s="359" t="s">
        <v>43</v>
      </c>
      <c r="R10" s="145"/>
    </row>
    <row r="11" spans="1:18" ht="21" customHeight="1">
      <c r="A11" s="138"/>
      <c r="B11" s="346"/>
      <c r="C11" s="347"/>
      <c r="D11" s="348"/>
      <c r="E11" s="360"/>
      <c r="F11" s="350"/>
      <c r="G11" s="351"/>
      <c r="H11" s="352"/>
      <c r="I11" s="353" t="str">
        <f>IF(ISBLANK(H11), "",(H11+G11)*'Hair &amp; makeup'!Brides)</f>
        <v/>
      </c>
      <c r="J11" s="354"/>
      <c r="K11" s="352"/>
      <c r="L11" s="353" t="str">
        <f>IF(ISBLANK(K11), "", K11*('Hair &amp; makeup'!AdditionalPeople))</f>
        <v/>
      </c>
      <c r="M11" s="355"/>
      <c r="N11" s="361"/>
      <c r="O11" s="357" t="str">
        <f t="shared" si="0"/>
        <v/>
      </c>
      <c r="P11" s="358"/>
      <c r="Q11" s="359"/>
      <c r="R11" s="145"/>
    </row>
    <row r="12" spans="1:18" ht="21" customHeight="1">
      <c r="A12" s="138"/>
      <c r="B12" s="346"/>
      <c r="C12" s="347"/>
      <c r="D12" s="348"/>
      <c r="E12" s="360"/>
      <c r="F12" s="350"/>
      <c r="G12" s="351"/>
      <c r="H12" s="352"/>
      <c r="I12" s="353" t="str">
        <f>IF(ISBLANK(H12), "",(H12+G12)*'Hair &amp; makeup'!Brides)</f>
        <v/>
      </c>
      <c r="J12" s="354"/>
      <c r="K12" s="352"/>
      <c r="L12" s="353" t="str">
        <f>IF(ISBLANK(K12), "", K12*('Hair &amp; makeup'!AdditionalPeople))</f>
        <v/>
      </c>
      <c r="M12" s="355"/>
      <c r="N12" s="361"/>
      <c r="O12" s="357" t="str">
        <f t="shared" si="0"/>
        <v/>
      </c>
      <c r="P12" s="358"/>
      <c r="Q12" s="359"/>
      <c r="R12" s="145"/>
    </row>
    <row r="13" spans="1:18" ht="21" customHeight="1">
      <c r="A13" s="138"/>
      <c r="B13" s="346"/>
      <c r="C13" s="347"/>
      <c r="D13" s="348"/>
      <c r="E13" s="360"/>
      <c r="F13" s="350"/>
      <c r="G13" s="351"/>
      <c r="H13" s="352"/>
      <c r="I13" s="353" t="str">
        <f>IF(ISBLANK(H13), "",(H13+G13)*'Hair &amp; makeup'!Brides)</f>
        <v/>
      </c>
      <c r="J13" s="354"/>
      <c r="K13" s="352"/>
      <c r="L13" s="353" t="str">
        <f>IF(ISBLANK(K13), "", K13*('Hair &amp; makeup'!AdditionalPeople))</f>
        <v/>
      </c>
      <c r="M13" s="355"/>
      <c r="N13" s="361"/>
      <c r="O13" s="357" t="str">
        <f t="shared" si="0"/>
        <v/>
      </c>
      <c r="P13" s="358"/>
      <c r="Q13" s="359"/>
      <c r="R13" s="145"/>
    </row>
    <row r="14" spans="1:18" ht="21" customHeight="1">
      <c r="A14" s="138"/>
      <c r="B14" s="346"/>
      <c r="C14" s="347"/>
      <c r="D14" s="348"/>
      <c r="E14" s="360"/>
      <c r="F14" s="350"/>
      <c r="G14" s="351"/>
      <c r="H14" s="352"/>
      <c r="I14" s="353" t="str">
        <f>IF(ISBLANK(H14), "",(H14+G14)*'Hair &amp; makeup'!Brides)</f>
        <v/>
      </c>
      <c r="J14" s="354"/>
      <c r="K14" s="352"/>
      <c r="L14" s="353" t="str">
        <f>IF(ISBLANK(K14), "", K14*('Hair &amp; makeup'!AdditionalPeople))</f>
        <v/>
      </c>
      <c r="M14" s="355"/>
      <c r="N14" s="361"/>
      <c r="O14" s="357" t="str">
        <f t="shared" si="0"/>
        <v/>
      </c>
      <c r="P14" s="358"/>
      <c r="Q14" s="359"/>
      <c r="R14" s="145"/>
    </row>
    <row r="15" spans="1:18" ht="21" customHeight="1">
      <c r="A15" s="138"/>
      <c r="B15" s="346"/>
      <c r="C15" s="347"/>
      <c r="D15" s="348"/>
      <c r="E15" s="360"/>
      <c r="F15" s="350"/>
      <c r="G15" s="351"/>
      <c r="H15" s="352"/>
      <c r="I15" s="353" t="str">
        <f>IF(ISBLANK(H15), "",(H15+G15)*'Hair &amp; makeup'!Brides)</f>
        <v/>
      </c>
      <c r="J15" s="354"/>
      <c r="K15" s="352"/>
      <c r="L15" s="353" t="str">
        <f>IF(ISBLANK(K15), "", K15*('Hair &amp; makeup'!AdditionalPeople))</f>
        <v/>
      </c>
      <c r="M15" s="355"/>
      <c r="N15" s="361"/>
      <c r="O15" s="357" t="str">
        <f t="shared" si="0"/>
        <v/>
      </c>
      <c r="P15" s="358"/>
      <c r="Q15" s="359"/>
      <c r="R15" s="145"/>
    </row>
    <row r="16" spans="1:18" ht="21" customHeight="1">
      <c r="A16" s="138"/>
      <c r="B16" s="346"/>
      <c r="C16" s="347"/>
      <c r="D16" s="348"/>
      <c r="E16" s="360"/>
      <c r="F16" s="350"/>
      <c r="G16" s="351"/>
      <c r="H16" s="352"/>
      <c r="I16" s="353" t="str">
        <f>IF(ISBLANK(H16), "",(H16+G16)*'Hair &amp; makeup'!Brides)</f>
        <v/>
      </c>
      <c r="J16" s="354"/>
      <c r="K16" s="352"/>
      <c r="L16" s="353" t="str">
        <f>IF(ISBLANK(K16), "", K16*('Hair &amp; makeup'!AdditionalPeople))</f>
        <v/>
      </c>
      <c r="M16" s="355"/>
      <c r="N16" s="361"/>
      <c r="O16" s="357" t="str">
        <f t="shared" si="0"/>
        <v/>
      </c>
      <c r="P16" s="358"/>
      <c r="Q16" s="359"/>
      <c r="R16" s="145"/>
    </row>
    <row r="17" spans="1:18" ht="21" customHeight="1">
      <c r="A17" s="138"/>
      <c r="B17" s="346"/>
      <c r="C17" s="347"/>
      <c r="D17" s="348"/>
      <c r="E17" s="360"/>
      <c r="F17" s="350"/>
      <c r="G17" s="351"/>
      <c r="H17" s="352"/>
      <c r="I17" s="353" t="str">
        <f>IF(ISBLANK(H17), "",(H17+G17)*'Hair &amp; makeup'!Brides)</f>
        <v/>
      </c>
      <c r="J17" s="354"/>
      <c r="K17" s="352"/>
      <c r="L17" s="353" t="str">
        <f>IF(ISBLANK(K17), "", K17*('Hair &amp; makeup'!AdditionalPeople))</f>
        <v/>
      </c>
      <c r="M17" s="355"/>
      <c r="N17" s="361"/>
      <c r="O17" s="357" t="str">
        <f t="shared" si="0"/>
        <v/>
      </c>
      <c r="P17" s="358"/>
      <c r="Q17" s="359"/>
      <c r="R17" s="145"/>
    </row>
    <row r="18" spans="1:18" ht="21" customHeight="1">
      <c r="A18" s="138"/>
      <c r="B18" s="214"/>
      <c r="C18" s="215"/>
      <c r="D18" s="216"/>
      <c r="E18" s="216"/>
      <c r="F18" s="216"/>
      <c r="G18" s="224"/>
      <c r="H18" s="224"/>
      <c r="I18" s="218" t="str">
        <f>IF(ISBLANK(H18), "",(H18+G18)*'Hair &amp; makeup'!Brides)</f>
        <v/>
      </c>
      <c r="J18" s="219"/>
      <c r="K18" s="220"/>
      <c r="L18" s="221" t="str">
        <f>IF(ISBLANK(K18), "", K18*('Hair &amp; makeup'!AdditionalPeople))</f>
        <v/>
      </c>
      <c r="M18" s="218"/>
      <c r="N18" s="222"/>
      <c r="O18" s="224" t="str">
        <f>IF(ISBLANK(H18),"",SUM(G18,H18,(K18*'Hair &amp; makeup'!AdditionalPeople),N18))</f>
        <v/>
      </c>
      <c r="P18" s="225"/>
      <c r="Q18" s="226"/>
      <c r="R18" s="145"/>
    </row>
    <row r="19" spans="1:18" ht="18.75" customHeight="1">
      <c r="A19" s="183"/>
      <c r="B19" s="184"/>
      <c r="C19" s="184"/>
      <c r="D19" s="184"/>
      <c r="E19" s="184"/>
      <c r="F19" s="184"/>
      <c r="G19" s="514" t="s">
        <v>240</v>
      </c>
      <c r="H19" s="493"/>
      <c r="I19" s="493"/>
      <c r="J19" s="493"/>
      <c r="K19" s="514" t="s">
        <v>241</v>
      </c>
      <c r="L19" s="493"/>
      <c r="M19" s="493"/>
      <c r="N19" s="185"/>
      <c r="O19" s="185"/>
      <c r="P19" s="185"/>
      <c r="Q19" s="227"/>
      <c r="R19" s="183"/>
    </row>
    <row r="20" spans="1:18" ht="20.25" customHeight="1">
      <c r="A20" s="188"/>
      <c r="B20" s="191" t="s">
        <v>61</v>
      </c>
      <c r="C20" s="191" t="s">
        <v>186</v>
      </c>
      <c r="D20" s="191" t="s">
        <v>64</v>
      </c>
      <c r="E20" s="191" t="s">
        <v>65</v>
      </c>
      <c r="F20" s="191" t="s">
        <v>232</v>
      </c>
      <c r="G20" s="192" t="s">
        <v>233</v>
      </c>
      <c r="H20" s="194" t="s">
        <v>234</v>
      </c>
      <c r="I20" s="194" t="s">
        <v>235</v>
      </c>
      <c r="J20" s="228"/>
      <c r="K20" s="194" t="s">
        <v>234</v>
      </c>
      <c r="L20" s="194" t="s">
        <v>236</v>
      </c>
      <c r="M20" s="229"/>
      <c r="N20" s="230" t="s">
        <v>237</v>
      </c>
      <c r="O20" s="230" t="s">
        <v>189</v>
      </c>
      <c r="P20" s="230"/>
      <c r="Q20" s="231" t="s">
        <v>43</v>
      </c>
      <c r="R20" s="188"/>
    </row>
    <row r="21" spans="1:18" ht="21" customHeight="1">
      <c r="A21" s="138"/>
      <c r="B21" s="362" t="s">
        <v>242</v>
      </c>
      <c r="C21" s="347" t="s">
        <v>69</v>
      </c>
      <c r="D21" s="363" t="s">
        <v>70</v>
      </c>
      <c r="E21" s="364" t="s">
        <v>71</v>
      </c>
      <c r="F21" s="363" t="s">
        <v>243</v>
      </c>
      <c r="G21" s="365">
        <v>0</v>
      </c>
      <c r="H21" s="366">
        <v>0</v>
      </c>
      <c r="I21" s="367">
        <f>IF(ISBLANK(H21), "",(H21+G21)*'Hair &amp; makeup'!Brides)</f>
        <v>0</v>
      </c>
      <c r="J21" s="368"/>
      <c r="K21" s="366">
        <v>0</v>
      </c>
      <c r="L21" s="367">
        <f>IF(ISBLANK(K21), "", IF(F21 = "Per person", K21*'Hair &amp; makeup'!AdditionalPeople, IF(F21 = "Hourly", K21*'Hair &amp; makeup'!HairHours, "")))</f>
        <v>0</v>
      </c>
      <c r="M21" s="368"/>
      <c r="N21" s="369">
        <v>0</v>
      </c>
      <c r="O21" s="370">
        <f t="shared" ref="O21:O26" si="1">IF(ISBLANK(B21),"",SUM(I21,L21,N21))</f>
        <v>0</v>
      </c>
      <c r="P21" s="371"/>
      <c r="Q21" s="372" t="s">
        <v>43</v>
      </c>
      <c r="R21" s="145"/>
    </row>
    <row r="22" spans="1:18" ht="21" customHeight="1">
      <c r="A22" s="138"/>
      <c r="B22" s="362"/>
      <c r="C22" s="347"/>
      <c r="D22" s="363"/>
      <c r="E22" s="363"/>
      <c r="F22" s="363"/>
      <c r="G22" s="365"/>
      <c r="H22" s="366"/>
      <c r="I22" s="367" t="str">
        <f>IF(ISBLANK(H22), "",(H22+G22)*'Hair &amp; makeup'!Brides)</f>
        <v/>
      </c>
      <c r="J22" s="368"/>
      <c r="K22" s="366"/>
      <c r="L22" s="367" t="str">
        <f>IF(ISBLANK(K22), "", IF(F22 = "Per person", K22*'Hair &amp; makeup'!AdditionalPeople, IF(F22 = "Hourly", K22*'Hair &amp; makeup'!HairHours, "")))</f>
        <v/>
      </c>
      <c r="M22" s="368"/>
      <c r="N22" s="373"/>
      <c r="O22" s="370" t="str">
        <f t="shared" si="1"/>
        <v/>
      </c>
      <c r="P22" s="371"/>
      <c r="Q22" s="372"/>
      <c r="R22" s="145"/>
    </row>
    <row r="23" spans="1:18" ht="21" customHeight="1">
      <c r="A23" s="138"/>
      <c r="B23" s="362"/>
      <c r="C23" s="347"/>
      <c r="D23" s="363"/>
      <c r="E23" s="363"/>
      <c r="F23" s="363"/>
      <c r="G23" s="365"/>
      <c r="H23" s="366"/>
      <c r="I23" s="367" t="str">
        <f>IF(ISBLANK(H23), "",(H23+G23)*'Hair &amp; makeup'!Brides)</f>
        <v/>
      </c>
      <c r="J23" s="368"/>
      <c r="K23" s="366"/>
      <c r="L23" s="367" t="str">
        <f>IF(ISBLANK(K23), "", IF(F23 = "Per person", K23*'Hair &amp; makeup'!AdditionalPeople, IF(F23 = "Hourly", K23*'Hair &amp; makeup'!HairHours, "")))</f>
        <v/>
      </c>
      <c r="M23" s="368"/>
      <c r="N23" s="373"/>
      <c r="O23" s="370" t="str">
        <f t="shared" si="1"/>
        <v/>
      </c>
      <c r="P23" s="371"/>
      <c r="Q23" s="372"/>
      <c r="R23" s="145"/>
    </row>
    <row r="24" spans="1:18" ht="21" customHeight="1">
      <c r="A24" s="138"/>
      <c r="B24" s="362"/>
      <c r="C24" s="347"/>
      <c r="D24" s="363"/>
      <c r="E24" s="363"/>
      <c r="F24" s="363"/>
      <c r="G24" s="365"/>
      <c r="H24" s="366"/>
      <c r="I24" s="367" t="str">
        <f>IF(ISBLANK(H24), "",(H24+G24)*'Hair &amp; makeup'!Brides)</f>
        <v/>
      </c>
      <c r="J24" s="368"/>
      <c r="K24" s="366"/>
      <c r="L24" s="367" t="str">
        <f>IF(ISBLANK(K24), "", IF(F24 = "Per person", K24*'Hair &amp; makeup'!AdditionalPeople, IF(F24 = "Hourly", K24*'Hair &amp; makeup'!HairHours, "")))</f>
        <v/>
      </c>
      <c r="M24" s="368"/>
      <c r="N24" s="373"/>
      <c r="O24" s="370" t="str">
        <f t="shared" si="1"/>
        <v/>
      </c>
      <c r="P24" s="371"/>
      <c r="Q24" s="372"/>
      <c r="R24" s="145"/>
    </row>
    <row r="25" spans="1:18" ht="21" customHeight="1">
      <c r="A25" s="138"/>
      <c r="B25" s="362"/>
      <c r="C25" s="347"/>
      <c r="D25" s="363"/>
      <c r="E25" s="363"/>
      <c r="F25" s="363"/>
      <c r="G25" s="365"/>
      <c r="H25" s="366"/>
      <c r="I25" s="367" t="str">
        <f>IF(ISBLANK(H25), "",(H25+G25)*'Hair &amp; makeup'!Brides)</f>
        <v/>
      </c>
      <c r="J25" s="368"/>
      <c r="K25" s="366"/>
      <c r="L25" s="367" t="str">
        <f>IF(ISBLANK(K25), "", IF(F25 = "Per person", K25*'Hair &amp; makeup'!AdditionalPeople, IF(F25 = "Hourly", K25*'Hair &amp; makeup'!HairHours, "")))</f>
        <v/>
      </c>
      <c r="M25" s="368"/>
      <c r="N25" s="373"/>
      <c r="O25" s="370" t="str">
        <f t="shared" si="1"/>
        <v/>
      </c>
      <c r="P25" s="371"/>
      <c r="Q25" s="372"/>
      <c r="R25" s="145"/>
    </row>
    <row r="26" spans="1:18" ht="21" customHeight="1">
      <c r="A26" s="138"/>
      <c r="B26" s="374"/>
      <c r="C26" s="375"/>
      <c r="D26" s="376"/>
      <c r="E26" s="376"/>
      <c r="F26" s="376"/>
      <c r="G26" s="377"/>
      <c r="H26" s="378"/>
      <c r="I26" s="379" t="str">
        <f>IF(ISBLANK(H26), "",(H26+G26)*'Hair &amp; makeup'!Brides)</f>
        <v/>
      </c>
      <c r="J26" s="380"/>
      <c r="K26" s="378"/>
      <c r="L26" s="379" t="str">
        <f>IF(ISBLANK(K26), "", IF(F26 = "Per person", K26*'Hair &amp; makeup'!AdditionalPeople, IF(F26 = "Hourly", K26*'Hair &amp; makeup'!HairHours, "")))</f>
        <v/>
      </c>
      <c r="M26" s="380"/>
      <c r="N26" s="381"/>
      <c r="O26" s="370" t="str">
        <f t="shared" si="1"/>
        <v/>
      </c>
      <c r="P26" s="382"/>
      <c r="Q26" s="383"/>
      <c r="R26" s="145"/>
    </row>
  </sheetData>
  <sheetProtection sheet="1" objects="1" scenarios="1" selectLockedCells="1"/>
  <mergeCells count="7">
    <mergeCell ref="A1:R1"/>
    <mergeCell ref="K8:M8"/>
    <mergeCell ref="G8:J8"/>
    <mergeCell ref="G19:J19"/>
    <mergeCell ref="K19:M19"/>
    <mergeCell ref="H4:Q4"/>
    <mergeCell ref="B4:D4"/>
  </mergeCells>
  <dataValidations count="1">
    <dataValidation type="list" allowBlank="1" sqref="F21:F26" xr:uid="{00000000-0002-0000-0D00-000000000000}">
      <formula1>"Per person,Hourly"</formula1>
    </dataValidation>
  </dataValidations>
  <hyperlinks>
    <hyperlink ref="E10" r:id="rId1" xr:uid="{00000000-0004-0000-0D00-000000000000}"/>
    <hyperlink ref="E21" r:id="rId2" xr:uid="{00000000-0004-0000-0D00-000001000000}"/>
  </hyperlinks>
  <pageMargins left="0.7" right="0.7" top="0.75" bottom="0.75" header="0.3" footer="0.3"/>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689F38"/>
  </sheetPr>
  <dimension ref="A1:L21"/>
  <sheetViews>
    <sheetView showGridLines="0" showRowColHeaders="0" topLeftCell="A4" zoomScale="80" zoomScaleNormal="80" workbookViewId="0">
      <pane ySplit="6" topLeftCell="A10" activePane="bottomLeft" state="frozen"/>
      <selection activeCell="B8" sqref="B8"/>
      <selection pane="bottomLeft" activeCell="B8" sqref="B8"/>
    </sheetView>
  </sheetViews>
  <sheetFormatPr defaultColWidth="14.41015625" defaultRowHeight="12.7"/>
  <cols>
    <col min="1" max="1" width="5.87890625" customWidth="1"/>
    <col min="2" max="2" width="15.1171875" customWidth="1"/>
    <col min="3" max="3" width="13.41015625" customWidth="1"/>
    <col min="4" max="4" width="16.29296875" customWidth="1"/>
    <col min="5" max="5" width="15.1171875" customWidth="1"/>
    <col min="6" max="7" width="15.703125" customWidth="1"/>
    <col min="8" max="9" width="14.1171875" customWidth="1"/>
    <col min="10" max="10" width="13.1171875" customWidth="1"/>
    <col min="11" max="11" width="36.41015625" customWidth="1"/>
    <col min="12" max="12" width="5.87890625" customWidth="1"/>
  </cols>
  <sheetData>
    <row r="1" spans="1:12" ht="6" customHeight="1">
      <c r="A1" s="267"/>
      <c r="B1" s="267"/>
      <c r="C1" s="267"/>
      <c r="D1" s="267"/>
      <c r="E1" s="267"/>
      <c r="F1" s="267"/>
      <c r="G1" s="267"/>
      <c r="H1" s="267"/>
      <c r="I1" s="267"/>
      <c r="J1" s="267"/>
      <c r="K1" s="267"/>
      <c r="L1" s="267"/>
    </row>
    <row r="2" spans="1:12" ht="6" customHeight="1"/>
    <row r="3" spans="1:12" ht="66" customHeight="1">
      <c r="B3" s="5" t="s">
        <v>59</v>
      </c>
      <c r="C3" s="165"/>
      <c r="D3" s="165"/>
      <c r="E3" s="165"/>
      <c r="F3" s="165"/>
      <c r="G3" s="165"/>
      <c r="H3" s="165"/>
      <c r="I3" s="266"/>
      <c r="J3" s="266"/>
      <c r="K3" s="266"/>
      <c r="L3" s="52"/>
    </row>
    <row r="4" spans="1:12" ht="66" customHeight="1">
      <c r="A4" s="52"/>
      <c r="B4" s="260" t="s">
        <v>13</v>
      </c>
      <c r="C4" s="165"/>
      <c r="D4" s="165"/>
      <c r="E4" s="165"/>
      <c r="F4" s="165"/>
      <c r="G4" s="165"/>
      <c r="H4" s="165"/>
      <c r="I4" s="509" t="s">
        <v>244</v>
      </c>
      <c r="J4" s="493"/>
      <c r="K4" s="493"/>
      <c r="L4" s="52"/>
    </row>
    <row r="5" spans="1:12" ht="18" customHeight="1">
      <c r="A5" s="12"/>
      <c r="B5" s="174" t="s">
        <v>245</v>
      </c>
      <c r="C5" s="179">
        <v>5</v>
      </c>
      <c r="D5" s="138"/>
      <c r="E5" s="178"/>
      <c r="F5" s="178"/>
      <c r="G5" s="178"/>
      <c r="H5" s="178"/>
      <c r="I5" s="178"/>
      <c r="J5" s="178"/>
      <c r="K5" s="178"/>
      <c r="L5" s="12"/>
    </row>
    <row r="6" spans="1:12" ht="18" customHeight="1">
      <c r="A6" s="12"/>
      <c r="B6" s="174" t="s">
        <v>246</v>
      </c>
      <c r="C6" s="179">
        <v>14</v>
      </c>
      <c r="D6" s="138"/>
      <c r="E6" s="178"/>
      <c r="F6" s="178"/>
      <c r="G6" s="178"/>
      <c r="H6" s="178"/>
      <c r="I6" s="178"/>
      <c r="J6" s="178"/>
      <c r="K6" s="178"/>
      <c r="L6" s="12"/>
    </row>
    <row r="7" spans="1:12" ht="12" customHeight="1">
      <c r="A7" s="52"/>
      <c r="B7" s="167"/>
      <c r="C7" s="167"/>
      <c r="D7" s="167"/>
      <c r="E7" s="167"/>
      <c r="F7" s="167"/>
      <c r="G7" s="167"/>
      <c r="H7" s="167"/>
      <c r="I7" s="167"/>
      <c r="J7" s="167"/>
      <c r="K7" s="167"/>
      <c r="L7" s="52"/>
    </row>
    <row r="8" spans="1:12" ht="12" customHeight="1">
      <c r="A8" s="169"/>
      <c r="B8" s="169"/>
      <c r="C8" s="169"/>
      <c r="D8" s="169"/>
      <c r="E8" s="169"/>
      <c r="F8" s="169"/>
      <c r="G8" s="169"/>
      <c r="H8" s="169"/>
      <c r="I8" s="169"/>
      <c r="J8" s="169"/>
      <c r="K8" s="169"/>
      <c r="L8" s="169"/>
    </row>
    <row r="9" spans="1:12" ht="24" customHeight="1">
      <c r="A9" s="161"/>
      <c r="B9" s="175" t="s">
        <v>61</v>
      </c>
      <c r="C9" s="175" t="s">
        <v>186</v>
      </c>
      <c r="D9" s="175" t="s">
        <v>64</v>
      </c>
      <c r="E9" s="175" t="s">
        <v>65</v>
      </c>
      <c r="F9" s="175" t="s">
        <v>247</v>
      </c>
      <c r="G9" s="175" t="s">
        <v>248</v>
      </c>
      <c r="H9" s="175" t="s">
        <v>249</v>
      </c>
      <c r="I9" s="175" t="s">
        <v>250</v>
      </c>
      <c r="J9" s="175" t="s">
        <v>161</v>
      </c>
      <c r="K9" s="182" t="s">
        <v>43</v>
      </c>
      <c r="L9" s="161"/>
    </row>
    <row r="10" spans="1:12" ht="21" customHeight="1">
      <c r="A10" s="138"/>
      <c r="B10" s="322" t="s">
        <v>251</v>
      </c>
      <c r="C10" s="323" t="s">
        <v>69</v>
      </c>
      <c r="D10" s="323" t="s">
        <v>70</v>
      </c>
      <c r="E10" s="314" t="s">
        <v>71</v>
      </c>
      <c r="F10" s="334">
        <v>0</v>
      </c>
      <c r="G10" s="334">
        <v>0</v>
      </c>
      <c r="H10" s="334">
        <v>0</v>
      </c>
      <c r="I10" s="342">
        <v>0</v>
      </c>
      <c r="J10" s="343">
        <f>IF(ISBLANK(B10), "", SUM(F10,(Flowers!TotalBouquets*G10),(Flowers!TotalBoutineers*H10),I10))</f>
        <v>0</v>
      </c>
      <c r="K10" s="336" t="s">
        <v>252</v>
      </c>
      <c r="L10" s="145"/>
    </row>
    <row r="11" spans="1:12" ht="21" customHeight="1">
      <c r="A11" s="138"/>
      <c r="B11" s="327"/>
      <c r="C11" s="328"/>
      <c r="D11" s="328"/>
      <c r="E11" s="328"/>
      <c r="F11" s="337"/>
      <c r="G11" s="337"/>
      <c r="H11" s="337"/>
      <c r="I11" s="344"/>
      <c r="J11" s="345" t="str">
        <f>IF(ISBLANK(B11), "", SUM(F11,(Flowers!TotalBouquets*G11),(Flowers!TotalBoutineers*H11),I11))</f>
        <v/>
      </c>
      <c r="K11" s="339"/>
      <c r="L11" s="145"/>
    </row>
    <row r="12" spans="1:12" ht="21" customHeight="1">
      <c r="A12" s="138"/>
      <c r="B12" s="322"/>
      <c r="C12" s="332"/>
      <c r="D12" s="323"/>
      <c r="E12" s="323"/>
      <c r="F12" s="334"/>
      <c r="G12" s="334"/>
      <c r="H12" s="334"/>
      <c r="I12" s="342"/>
      <c r="J12" s="343" t="str">
        <f>IF(ISBLANK(B12), "", SUM(F12,(Flowers!TotalBouquets*G12),(Flowers!TotalBoutineers*H12),I12))</f>
        <v/>
      </c>
      <c r="K12" s="336"/>
      <c r="L12" s="145"/>
    </row>
    <row r="13" spans="1:12" ht="21" customHeight="1">
      <c r="A13" s="138"/>
      <c r="B13" s="327"/>
      <c r="C13" s="333"/>
      <c r="D13" s="328"/>
      <c r="E13" s="328"/>
      <c r="F13" s="337"/>
      <c r="G13" s="337"/>
      <c r="H13" s="337"/>
      <c r="I13" s="344"/>
      <c r="J13" s="345" t="str">
        <f>IF(ISBLANK(B13), "", SUM(F13,(Flowers!TotalBouquets*G13),(Flowers!TotalBoutineers*H13),I13))</f>
        <v/>
      </c>
      <c r="K13" s="339"/>
      <c r="L13" s="145"/>
    </row>
    <row r="14" spans="1:12" ht="21" customHeight="1">
      <c r="A14" s="138"/>
      <c r="B14" s="322"/>
      <c r="C14" s="332"/>
      <c r="D14" s="323"/>
      <c r="E14" s="323"/>
      <c r="F14" s="334"/>
      <c r="G14" s="334"/>
      <c r="H14" s="334"/>
      <c r="I14" s="342"/>
      <c r="J14" s="343" t="str">
        <f>IF(ISBLANK(B14), "", SUM(F14,(Flowers!TotalBouquets*G14),(Flowers!TotalBoutineers*H14),I14))</f>
        <v/>
      </c>
      <c r="K14" s="336"/>
      <c r="L14" s="145"/>
    </row>
    <row r="15" spans="1:12" ht="21" customHeight="1">
      <c r="A15" s="138"/>
      <c r="B15" s="327"/>
      <c r="C15" s="333"/>
      <c r="D15" s="328"/>
      <c r="E15" s="328"/>
      <c r="F15" s="337"/>
      <c r="G15" s="337"/>
      <c r="H15" s="337"/>
      <c r="I15" s="344"/>
      <c r="J15" s="345" t="str">
        <f>IF(ISBLANK(B15), "", SUM(F15,(Flowers!TotalBouquets*G15),(Flowers!TotalBoutineers*H15),I15))</f>
        <v/>
      </c>
      <c r="K15" s="339"/>
      <c r="L15" s="145"/>
    </row>
    <row r="16" spans="1:12" ht="21" customHeight="1">
      <c r="A16" s="138"/>
      <c r="B16" s="322"/>
      <c r="C16" s="332"/>
      <c r="D16" s="323"/>
      <c r="E16" s="323"/>
      <c r="F16" s="334"/>
      <c r="G16" s="334"/>
      <c r="H16" s="334"/>
      <c r="I16" s="342"/>
      <c r="J16" s="343" t="str">
        <f>IF(ISBLANK(B16), "", SUM(F16,(Flowers!TotalBouquets*G16),(Flowers!TotalBoutineers*H16),I16))</f>
        <v/>
      </c>
      <c r="K16" s="336"/>
      <c r="L16" s="145"/>
    </row>
    <row r="17" spans="1:12" ht="21" customHeight="1">
      <c r="A17" s="138"/>
      <c r="B17" s="327"/>
      <c r="C17" s="333"/>
      <c r="D17" s="328"/>
      <c r="E17" s="328"/>
      <c r="F17" s="337"/>
      <c r="G17" s="337"/>
      <c r="H17" s="337"/>
      <c r="I17" s="344"/>
      <c r="J17" s="345" t="str">
        <f>IF(ISBLANK(B17), "", SUM(F17,(Flowers!TotalBouquets*G17),(Flowers!TotalBoutineers*H17),I17))</f>
        <v/>
      </c>
      <c r="K17" s="339"/>
      <c r="L17" s="145"/>
    </row>
    <row r="18" spans="1:12" ht="21" customHeight="1">
      <c r="A18" s="138"/>
      <c r="B18" s="322"/>
      <c r="C18" s="332"/>
      <c r="D18" s="323"/>
      <c r="E18" s="323"/>
      <c r="F18" s="334"/>
      <c r="G18" s="334"/>
      <c r="H18" s="334"/>
      <c r="I18" s="342"/>
      <c r="J18" s="343" t="str">
        <f>IF(ISBLANK(B18), "", SUM(F18,(Flowers!TotalBouquets*G18),(Flowers!TotalBoutineers*H18),I18))</f>
        <v/>
      </c>
      <c r="K18" s="336"/>
      <c r="L18" s="145"/>
    </row>
    <row r="19" spans="1:12" ht="21" customHeight="1">
      <c r="A19" s="138"/>
      <c r="B19" s="327"/>
      <c r="C19" s="333"/>
      <c r="D19" s="328"/>
      <c r="E19" s="328"/>
      <c r="F19" s="337"/>
      <c r="G19" s="337"/>
      <c r="H19" s="337"/>
      <c r="I19" s="344"/>
      <c r="J19" s="345" t="str">
        <f>IF(ISBLANK(B19), "", SUM(F19,(Flowers!TotalBouquets*G19),(Flowers!TotalBoutineers*H19),I19))</f>
        <v/>
      </c>
      <c r="K19" s="339"/>
      <c r="L19" s="145"/>
    </row>
    <row r="20" spans="1:12" ht="21" customHeight="1">
      <c r="A20" s="138"/>
      <c r="B20" s="322"/>
      <c r="C20" s="332"/>
      <c r="D20" s="323"/>
      <c r="E20" s="323"/>
      <c r="F20" s="334"/>
      <c r="G20" s="334"/>
      <c r="H20" s="334"/>
      <c r="I20" s="342"/>
      <c r="J20" s="343" t="str">
        <f>IF(ISBLANK(B20), "", SUM(F20,(Flowers!TotalBouquets*G20),(Flowers!TotalBoutineers*H20),I20))</f>
        <v/>
      </c>
      <c r="K20" s="336"/>
      <c r="L20" s="145"/>
    </row>
    <row r="21" spans="1:12" ht="21" customHeight="1">
      <c r="A21" s="138"/>
      <c r="B21" s="275"/>
      <c r="C21" s="223"/>
      <c r="D21" s="212"/>
      <c r="E21" s="212"/>
      <c r="F21" s="213"/>
      <c r="G21" s="213"/>
      <c r="H21" s="213"/>
      <c r="I21" s="200"/>
      <c r="J21" s="189" t="str">
        <f>IF(ISBLANK(B21), "", SUM(F21,(Flowers!TotalBouquets*G21),(Flowers!TotalBoutineers*H21),I21))</f>
        <v/>
      </c>
      <c r="K21" s="171"/>
      <c r="L21" s="145"/>
    </row>
  </sheetData>
  <sheetProtection sheet="1" objects="1" scenarios="1" selectLockedCells="1"/>
  <mergeCells count="1">
    <mergeCell ref="I4:K4"/>
  </mergeCells>
  <hyperlinks>
    <hyperlink ref="E10" r:id="rId1" xr:uid="{00000000-0004-0000-0E00-000000000000}"/>
  </hyperlinks>
  <pageMargins left="0.7" right="0.7" top="0.75" bottom="0.75" header="0.3" footer="0.3"/>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57C00"/>
  </sheetPr>
  <dimension ref="A1:M20"/>
  <sheetViews>
    <sheetView showGridLines="0" showRowColHeaders="0" zoomScale="80" zoomScaleNormal="80" workbookViewId="0">
      <pane ySplit="8" topLeftCell="A9" activePane="bottomLeft" state="frozen"/>
      <selection activeCell="B8" sqref="B8"/>
      <selection pane="bottomLeft" activeCell="B8" sqref="B8"/>
    </sheetView>
  </sheetViews>
  <sheetFormatPr defaultColWidth="14.41015625" defaultRowHeight="12.7"/>
  <cols>
    <col min="1" max="1" width="5.87890625" customWidth="1"/>
    <col min="2" max="2" width="15.1171875" customWidth="1"/>
    <col min="3" max="3" width="14.5859375" customWidth="1"/>
    <col min="4" max="4" width="16.5859375" customWidth="1"/>
    <col min="5" max="5" width="15.1171875" customWidth="1"/>
    <col min="6" max="6" width="16.41015625" customWidth="1"/>
    <col min="7" max="7" width="16.87890625" customWidth="1"/>
    <col min="8" max="8" width="13.29296875" customWidth="1"/>
    <col min="9" max="9" width="36.41015625" customWidth="1"/>
    <col min="10" max="10" width="5.87890625" customWidth="1"/>
  </cols>
  <sheetData>
    <row r="1" spans="1:13" ht="6" customHeight="1">
      <c r="A1" s="199"/>
      <c r="B1" s="199"/>
      <c r="C1" s="199"/>
      <c r="D1" s="199"/>
      <c r="E1" s="199"/>
      <c r="F1" s="199"/>
      <c r="G1" s="201"/>
      <c r="H1" s="201"/>
      <c r="I1" s="201"/>
      <c r="J1" s="201"/>
      <c r="K1" s="201"/>
      <c r="L1" s="201"/>
      <c r="M1" s="201"/>
    </row>
    <row r="2" spans="1:13" ht="6" customHeight="1"/>
    <row r="3" spans="1:13" ht="66" customHeight="1">
      <c r="B3" s="5" t="s">
        <v>59</v>
      </c>
      <c r="C3" s="261"/>
      <c r="D3" s="261"/>
      <c r="E3" s="202"/>
      <c r="F3" s="202"/>
      <c r="G3" s="266"/>
      <c r="H3" s="266"/>
      <c r="I3" s="266"/>
      <c r="J3" s="52"/>
    </row>
    <row r="4" spans="1:13" ht="66" customHeight="1">
      <c r="A4" s="52"/>
      <c r="B4" s="503" t="s">
        <v>17</v>
      </c>
      <c r="C4" s="493"/>
      <c r="D4" s="493"/>
      <c r="E4" s="202"/>
      <c r="F4" s="202"/>
      <c r="G4" s="509" t="s">
        <v>253</v>
      </c>
      <c r="H4" s="493"/>
      <c r="I4" s="493"/>
      <c r="J4" s="52"/>
    </row>
    <row r="5" spans="1:13" ht="18" customHeight="1">
      <c r="A5" s="12"/>
      <c r="B5" s="515" t="s">
        <v>254</v>
      </c>
      <c r="C5" s="493"/>
      <c r="D5" s="99">
        <v>200</v>
      </c>
      <c r="E5" s="203"/>
      <c r="F5" s="203"/>
      <c r="G5" s="203"/>
      <c r="H5" s="203"/>
      <c r="I5" s="203"/>
      <c r="J5" s="12"/>
    </row>
    <row r="6" spans="1:13" ht="12" customHeight="1">
      <c r="A6" s="52"/>
      <c r="B6" s="167"/>
      <c r="C6" s="167"/>
      <c r="D6" s="167"/>
      <c r="E6" s="167"/>
      <c r="F6" s="167"/>
      <c r="G6" s="167"/>
      <c r="H6" s="167"/>
      <c r="I6" s="167"/>
      <c r="J6" s="52"/>
    </row>
    <row r="7" spans="1:13" ht="12" customHeight="1">
      <c r="A7" s="169"/>
      <c r="B7" s="169"/>
      <c r="C7" s="169"/>
      <c r="D7" s="169"/>
      <c r="E7" s="169"/>
      <c r="F7" s="169"/>
      <c r="G7" s="169"/>
      <c r="H7" s="169"/>
      <c r="I7" s="169"/>
      <c r="J7" s="169"/>
    </row>
    <row r="8" spans="1:13" ht="24" customHeight="1">
      <c r="A8" s="169"/>
      <c r="B8" s="204" t="s">
        <v>61</v>
      </c>
      <c r="C8" s="204" t="s">
        <v>186</v>
      </c>
      <c r="D8" s="204" t="s">
        <v>64</v>
      </c>
      <c r="E8" s="204" t="s">
        <v>65</v>
      </c>
      <c r="F8" s="204" t="s">
        <v>255</v>
      </c>
      <c r="G8" s="204" t="s">
        <v>256</v>
      </c>
      <c r="H8" s="205" t="s">
        <v>161</v>
      </c>
      <c r="I8" s="206" t="s">
        <v>43</v>
      </c>
      <c r="J8" s="169"/>
    </row>
    <row r="9" spans="1:13" ht="21" customHeight="1">
      <c r="A9" s="207"/>
      <c r="B9" s="322" t="s">
        <v>257</v>
      </c>
      <c r="C9" s="323" t="s">
        <v>69</v>
      </c>
      <c r="D9" s="323" t="s">
        <v>70</v>
      </c>
      <c r="E9" s="314" t="s">
        <v>71</v>
      </c>
      <c r="F9" s="334">
        <v>0</v>
      </c>
      <c r="G9" s="324">
        <v>0</v>
      </c>
      <c r="H9" s="340">
        <f>(Cake!TotalSlices*F9)+G9</f>
        <v>0</v>
      </c>
      <c r="I9" s="336"/>
      <c r="J9" s="207"/>
    </row>
    <row r="10" spans="1:13" ht="21" customHeight="1">
      <c r="A10" s="207"/>
      <c r="B10" s="327"/>
      <c r="C10" s="328"/>
      <c r="D10" s="328"/>
      <c r="E10" s="328"/>
      <c r="F10" s="337"/>
      <c r="G10" s="329"/>
      <c r="H10" s="341">
        <f>(Cake!TotalSlices*F10)+G10</f>
        <v>0</v>
      </c>
      <c r="I10" s="339"/>
      <c r="J10" s="207"/>
    </row>
    <row r="11" spans="1:13" ht="21" customHeight="1">
      <c r="A11" s="207"/>
      <c r="B11" s="322"/>
      <c r="C11" s="332"/>
      <c r="D11" s="323"/>
      <c r="E11" s="323"/>
      <c r="F11" s="334"/>
      <c r="G11" s="324"/>
      <c r="H11" s="340">
        <f>(Cake!TotalSlices*F11)+G11</f>
        <v>0</v>
      </c>
      <c r="I11" s="336"/>
      <c r="J11" s="207"/>
    </row>
    <row r="12" spans="1:13" ht="21" customHeight="1">
      <c r="A12" s="207"/>
      <c r="B12" s="327"/>
      <c r="C12" s="333"/>
      <c r="D12" s="328"/>
      <c r="E12" s="328"/>
      <c r="F12" s="337"/>
      <c r="G12" s="329"/>
      <c r="H12" s="341">
        <f>(Cake!TotalSlices*F12)+G12</f>
        <v>0</v>
      </c>
      <c r="I12" s="339"/>
      <c r="J12" s="207"/>
    </row>
    <row r="13" spans="1:13" ht="21" customHeight="1">
      <c r="A13" s="207"/>
      <c r="B13" s="322"/>
      <c r="C13" s="332"/>
      <c r="D13" s="323"/>
      <c r="E13" s="323"/>
      <c r="F13" s="334"/>
      <c r="G13" s="324"/>
      <c r="H13" s="340">
        <f>(Cake!TotalSlices*F13)+G13</f>
        <v>0</v>
      </c>
      <c r="I13" s="336"/>
      <c r="J13" s="207"/>
    </row>
    <row r="14" spans="1:13" ht="21" customHeight="1">
      <c r="A14" s="207"/>
      <c r="B14" s="327"/>
      <c r="C14" s="333"/>
      <c r="D14" s="328"/>
      <c r="E14" s="328"/>
      <c r="F14" s="337"/>
      <c r="G14" s="329"/>
      <c r="H14" s="341">
        <f>(Cake!TotalSlices*F14)+G14</f>
        <v>0</v>
      </c>
      <c r="I14" s="339"/>
      <c r="J14" s="207"/>
    </row>
    <row r="15" spans="1:13" ht="21" customHeight="1">
      <c r="A15" s="207"/>
      <c r="B15" s="322"/>
      <c r="C15" s="332"/>
      <c r="D15" s="323"/>
      <c r="E15" s="323"/>
      <c r="F15" s="334"/>
      <c r="G15" s="324"/>
      <c r="H15" s="340">
        <f>(Cake!TotalSlices*F15)+G15</f>
        <v>0</v>
      </c>
      <c r="I15" s="336"/>
      <c r="J15" s="207"/>
    </row>
    <row r="16" spans="1:13" ht="21" customHeight="1">
      <c r="A16" s="207"/>
      <c r="B16" s="327"/>
      <c r="C16" s="333"/>
      <c r="D16" s="328"/>
      <c r="E16" s="328"/>
      <c r="F16" s="337"/>
      <c r="G16" s="329"/>
      <c r="H16" s="341">
        <f>(Cake!TotalSlices*F16)+G16</f>
        <v>0</v>
      </c>
      <c r="I16" s="339"/>
      <c r="J16" s="207"/>
    </row>
    <row r="17" spans="1:10" ht="21" customHeight="1">
      <c r="A17" s="207"/>
      <c r="B17" s="322"/>
      <c r="C17" s="332"/>
      <c r="D17" s="323"/>
      <c r="E17" s="323"/>
      <c r="F17" s="334"/>
      <c r="G17" s="324"/>
      <c r="H17" s="340">
        <f>(Cake!TotalSlices*F17)+G17</f>
        <v>0</v>
      </c>
      <c r="I17" s="336"/>
      <c r="J17" s="207"/>
    </row>
    <row r="18" spans="1:10" ht="21" customHeight="1">
      <c r="A18" s="207"/>
      <c r="B18" s="327"/>
      <c r="C18" s="333"/>
      <c r="D18" s="328"/>
      <c r="E18" s="328"/>
      <c r="F18" s="337"/>
      <c r="G18" s="329"/>
      <c r="H18" s="341">
        <f>(Cake!TotalSlices*F18)+G18</f>
        <v>0</v>
      </c>
      <c r="I18" s="339"/>
      <c r="J18" s="207"/>
    </row>
    <row r="19" spans="1:10" ht="21" customHeight="1">
      <c r="A19" s="207"/>
      <c r="B19" s="322"/>
      <c r="C19" s="332"/>
      <c r="D19" s="323"/>
      <c r="E19" s="323"/>
      <c r="F19" s="334"/>
      <c r="G19" s="324"/>
      <c r="H19" s="340">
        <f>(Cake!TotalSlices*F19)+G19</f>
        <v>0</v>
      </c>
      <c r="I19" s="336"/>
      <c r="J19" s="207"/>
    </row>
    <row r="20" spans="1:10" ht="21" customHeight="1">
      <c r="A20" s="207"/>
      <c r="B20" s="327"/>
      <c r="C20" s="333"/>
      <c r="D20" s="328"/>
      <c r="E20" s="328"/>
      <c r="F20" s="337"/>
      <c r="G20" s="329"/>
      <c r="H20" s="341">
        <f>(Cake!TotalSlices*F20)+G20</f>
        <v>0</v>
      </c>
      <c r="I20" s="339"/>
      <c r="J20" s="207"/>
    </row>
  </sheetData>
  <sheetProtection sheet="1" objects="1" scenarios="1" selectLockedCells="1"/>
  <mergeCells count="3">
    <mergeCell ref="G4:I4"/>
    <mergeCell ref="B5:C5"/>
    <mergeCell ref="B4:D4"/>
  </mergeCells>
  <hyperlinks>
    <hyperlink ref="E9" r:id="rId1" xr:uid="{00000000-0004-0000-0F00-000000000000}"/>
  </hyperlinks>
  <pageMargins left="0.7" right="0.7" top="0.75" bottom="0.75" header="0.3" footer="0.3"/>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57C00"/>
  </sheetPr>
  <dimension ref="A1:N20"/>
  <sheetViews>
    <sheetView showGridLines="0" zoomScale="80" zoomScaleNormal="80" workbookViewId="0">
      <pane ySplit="8" topLeftCell="A9" activePane="bottomLeft" state="frozen"/>
      <selection activeCell="B8" sqref="B8"/>
      <selection pane="bottomLeft" activeCell="B8" sqref="B8"/>
    </sheetView>
  </sheetViews>
  <sheetFormatPr defaultColWidth="14.41015625" defaultRowHeight="12.7"/>
  <cols>
    <col min="1" max="1" width="5.87890625" customWidth="1"/>
    <col min="2" max="2" width="15.1171875" customWidth="1"/>
    <col min="3" max="3" width="13.41015625" customWidth="1"/>
    <col min="4" max="4" width="13.29296875" customWidth="1"/>
    <col min="5" max="5" width="15.703125" customWidth="1"/>
    <col min="6" max="6" width="13.1171875" customWidth="1"/>
    <col min="7" max="7" width="13.41015625" customWidth="1"/>
    <col min="8" max="8" width="12" customWidth="1"/>
    <col min="9" max="9" width="36.41015625" customWidth="1"/>
    <col min="10" max="10" width="5.87890625" customWidth="1"/>
  </cols>
  <sheetData>
    <row r="1" spans="1:14" ht="6" customHeight="1">
      <c r="A1" s="199"/>
      <c r="B1" s="199"/>
      <c r="C1" s="199"/>
      <c r="D1" s="199"/>
      <c r="E1" s="199"/>
      <c r="F1" s="199"/>
      <c r="G1" s="201"/>
      <c r="H1" s="201"/>
      <c r="I1" s="201"/>
      <c r="J1" s="201"/>
      <c r="K1" s="201"/>
      <c r="L1" s="201"/>
      <c r="M1" s="201"/>
      <c r="N1" s="201"/>
    </row>
    <row r="2" spans="1:14" ht="6" customHeight="1"/>
    <row r="3" spans="1:14" ht="66" customHeight="1">
      <c r="B3" s="5" t="s">
        <v>59</v>
      </c>
      <c r="C3" s="261"/>
      <c r="D3" s="202"/>
      <c r="E3" s="202"/>
      <c r="F3" s="202"/>
      <c r="G3" s="266"/>
      <c r="H3" s="266"/>
      <c r="I3" s="266"/>
      <c r="J3" s="52"/>
    </row>
    <row r="4" spans="1:14" ht="66" customHeight="1">
      <c r="A4" s="52"/>
      <c r="B4" s="503" t="s">
        <v>19</v>
      </c>
      <c r="C4" s="493"/>
      <c r="D4" s="202"/>
      <c r="E4" s="202"/>
      <c r="F4" s="202"/>
      <c r="G4" s="509" t="s">
        <v>258</v>
      </c>
      <c r="H4" s="493"/>
      <c r="I4" s="493"/>
      <c r="J4" s="52"/>
    </row>
    <row r="5" spans="1:14" ht="18" customHeight="1">
      <c r="A5" s="12"/>
      <c r="B5" s="516" t="s">
        <v>259</v>
      </c>
      <c r="C5" s="493"/>
      <c r="D5" s="99">
        <v>80</v>
      </c>
      <c r="E5" s="203"/>
      <c r="F5" s="203"/>
      <c r="G5" s="203"/>
      <c r="H5" s="268"/>
      <c r="I5" s="203"/>
      <c r="J5" s="12"/>
    </row>
    <row r="6" spans="1:14" ht="12" customHeight="1">
      <c r="A6" s="52"/>
      <c r="B6" s="208"/>
      <c r="C6" s="208"/>
      <c r="D6" s="208"/>
      <c r="E6" s="208"/>
      <c r="F6" s="208"/>
      <c r="G6" s="208"/>
      <c r="H6" s="209"/>
      <c r="I6" s="208"/>
      <c r="J6" s="52"/>
    </row>
    <row r="7" spans="1:14" ht="12" customHeight="1">
      <c r="A7" s="52"/>
      <c r="B7" s="210"/>
      <c r="C7" s="210"/>
      <c r="D7" s="210"/>
      <c r="E7" s="210"/>
      <c r="F7" s="210"/>
      <c r="G7" s="210"/>
      <c r="H7" s="211"/>
      <c r="I7" s="210"/>
      <c r="J7" s="52"/>
    </row>
    <row r="8" spans="1:14" ht="24" customHeight="1">
      <c r="A8" s="169"/>
      <c r="B8" s="204" t="s">
        <v>19</v>
      </c>
      <c r="C8" s="204" t="s">
        <v>204</v>
      </c>
      <c r="D8" s="204" t="s">
        <v>186</v>
      </c>
      <c r="E8" s="204" t="s">
        <v>64</v>
      </c>
      <c r="F8" s="204" t="s">
        <v>65</v>
      </c>
      <c r="G8" s="204" t="s">
        <v>208</v>
      </c>
      <c r="H8" s="205" t="s">
        <v>161</v>
      </c>
      <c r="I8" s="217" t="s">
        <v>43</v>
      </c>
      <c r="J8" s="169"/>
    </row>
    <row r="9" spans="1:14" ht="21" customHeight="1">
      <c r="A9" s="207"/>
      <c r="B9" s="322" t="s">
        <v>260</v>
      </c>
      <c r="C9" s="323" t="s">
        <v>67</v>
      </c>
      <c r="D9" s="323" t="s">
        <v>69</v>
      </c>
      <c r="E9" s="323" t="s">
        <v>70</v>
      </c>
      <c r="F9" s="314" t="s">
        <v>71</v>
      </c>
      <c r="G9" s="334">
        <v>0</v>
      </c>
      <c r="H9" s="335">
        <f>Caterer!DinnerGuests*G9</f>
        <v>0</v>
      </c>
      <c r="I9" s="336"/>
      <c r="J9" s="207"/>
    </row>
    <row r="10" spans="1:14" ht="21" customHeight="1">
      <c r="A10" s="207"/>
      <c r="B10" s="327"/>
      <c r="C10" s="333"/>
      <c r="D10" s="328"/>
      <c r="E10" s="328"/>
      <c r="F10" s="328"/>
      <c r="G10" s="337"/>
      <c r="H10" s="338">
        <f>Caterer!DinnerGuests*G10</f>
        <v>0</v>
      </c>
      <c r="I10" s="339"/>
      <c r="J10" s="207"/>
    </row>
    <row r="11" spans="1:14" ht="21" customHeight="1">
      <c r="A11" s="207"/>
      <c r="B11" s="322"/>
      <c r="C11" s="332"/>
      <c r="D11" s="323"/>
      <c r="E11" s="323"/>
      <c r="F11" s="323"/>
      <c r="G11" s="334"/>
      <c r="H11" s="335">
        <f>Caterer!DinnerGuests*G11</f>
        <v>0</v>
      </c>
      <c r="I11" s="336"/>
      <c r="J11" s="207"/>
    </row>
    <row r="12" spans="1:14" ht="21" customHeight="1">
      <c r="A12" s="207"/>
      <c r="B12" s="327"/>
      <c r="C12" s="333"/>
      <c r="D12" s="328"/>
      <c r="E12" s="328"/>
      <c r="F12" s="328"/>
      <c r="G12" s="337"/>
      <c r="H12" s="338">
        <f>Caterer!DinnerGuests*G12</f>
        <v>0</v>
      </c>
      <c r="I12" s="339"/>
      <c r="J12" s="207"/>
    </row>
    <row r="13" spans="1:14" ht="21" customHeight="1">
      <c r="A13" s="207"/>
      <c r="B13" s="322"/>
      <c r="C13" s="332"/>
      <c r="D13" s="323"/>
      <c r="E13" s="323"/>
      <c r="F13" s="323"/>
      <c r="G13" s="334"/>
      <c r="H13" s="335">
        <f>Caterer!DinnerGuests*G13</f>
        <v>0</v>
      </c>
      <c r="I13" s="336"/>
      <c r="J13" s="207"/>
    </row>
    <row r="14" spans="1:14" ht="21" customHeight="1">
      <c r="A14" s="207"/>
      <c r="B14" s="327"/>
      <c r="C14" s="333"/>
      <c r="D14" s="328"/>
      <c r="E14" s="328"/>
      <c r="F14" s="328"/>
      <c r="G14" s="337"/>
      <c r="H14" s="338">
        <f>Caterer!DinnerGuests*G14</f>
        <v>0</v>
      </c>
      <c r="I14" s="339"/>
      <c r="J14" s="207"/>
    </row>
    <row r="15" spans="1:14" ht="21" customHeight="1">
      <c r="A15" s="207"/>
      <c r="B15" s="322"/>
      <c r="C15" s="332"/>
      <c r="D15" s="323"/>
      <c r="E15" s="323"/>
      <c r="F15" s="323"/>
      <c r="G15" s="334"/>
      <c r="H15" s="335">
        <f>Caterer!DinnerGuests*G15</f>
        <v>0</v>
      </c>
      <c r="I15" s="336"/>
      <c r="J15" s="207"/>
    </row>
    <row r="16" spans="1:14" ht="21" customHeight="1">
      <c r="A16" s="207"/>
      <c r="B16" s="327"/>
      <c r="C16" s="333"/>
      <c r="D16" s="328"/>
      <c r="E16" s="328"/>
      <c r="F16" s="328"/>
      <c r="G16" s="337"/>
      <c r="H16" s="338">
        <f>Caterer!DinnerGuests*G16</f>
        <v>0</v>
      </c>
      <c r="I16" s="339"/>
      <c r="J16" s="207"/>
    </row>
    <row r="17" spans="1:10" ht="21" customHeight="1">
      <c r="A17" s="207"/>
      <c r="B17" s="322"/>
      <c r="C17" s="332"/>
      <c r="D17" s="323"/>
      <c r="E17" s="323"/>
      <c r="F17" s="323"/>
      <c r="G17" s="334"/>
      <c r="H17" s="335">
        <f>Caterer!DinnerGuests*G17</f>
        <v>0</v>
      </c>
      <c r="I17" s="336"/>
      <c r="J17" s="207"/>
    </row>
    <row r="18" spans="1:10" ht="21" customHeight="1">
      <c r="A18" s="207"/>
      <c r="B18" s="327"/>
      <c r="C18" s="333"/>
      <c r="D18" s="328"/>
      <c r="E18" s="328"/>
      <c r="F18" s="328"/>
      <c r="G18" s="337"/>
      <c r="H18" s="338">
        <f>Caterer!DinnerGuests*G18</f>
        <v>0</v>
      </c>
      <c r="I18" s="339"/>
      <c r="J18" s="207"/>
    </row>
    <row r="19" spans="1:10" ht="21" customHeight="1">
      <c r="A19" s="207"/>
      <c r="B19" s="322"/>
      <c r="C19" s="332"/>
      <c r="D19" s="323"/>
      <c r="E19" s="323"/>
      <c r="F19" s="323"/>
      <c r="G19" s="334"/>
      <c r="H19" s="335">
        <f>Caterer!DinnerGuests*G19</f>
        <v>0</v>
      </c>
      <c r="I19" s="336"/>
      <c r="J19" s="207"/>
    </row>
    <row r="20" spans="1:10" ht="21" customHeight="1">
      <c r="A20" s="207"/>
      <c r="B20" s="327"/>
      <c r="C20" s="333"/>
      <c r="D20" s="328"/>
      <c r="E20" s="328"/>
      <c r="F20" s="328"/>
      <c r="G20" s="337"/>
      <c r="H20" s="338">
        <f>Caterer!DinnerGuests*G20</f>
        <v>0</v>
      </c>
      <c r="I20" s="339"/>
      <c r="J20" s="207"/>
    </row>
  </sheetData>
  <sheetProtection sheet="1" objects="1" scenarios="1" selectLockedCells="1"/>
  <mergeCells count="3">
    <mergeCell ref="B5:C5"/>
    <mergeCell ref="G4:I4"/>
    <mergeCell ref="B4:C4"/>
  </mergeCells>
  <hyperlinks>
    <hyperlink ref="F9" r:id="rId1" xr:uid="{00000000-0004-0000-1000-000000000000}"/>
  </hyperlinks>
  <pageMargins left="0.7" right="0.7" top="0.75" bottom="0.75" header="0.3" footer="0.3"/>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C27B0"/>
  </sheetPr>
  <dimension ref="A1:M19"/>
  <sheetViews>
    <sheetView showGridLines="0" showRowColHeaders="0" zoomScale="80" zoomScaleNormal="80" workbookViewId="0">
      <pane ySplit="7" topLeftCell="A8" activePane="bottomLeft" state="frozen"/>
      <selection activeCell="B8" sqref="B8"/>
      <selection pane="bottomLeft" activeCell="B8" sqref="B8"/>
    </sheetView>
  </sheetViews>
  <sheetFormatPr defaultColWidth="14.41015625" defaultRowHeight="12.7"/>
  <cols>
    <col min="1" max="1" width="5.87890625" customWidth="1"/>
    <col min="2" max="2" width="22.5859375" customWidth="1"/>
    <col min="3" max="3" width="13.41015625" customWidth="1"/>
    <col min="4" max="4" width="15.703125" customWidth="1"/>
    <col min="5" max="5" width="15.1171875" customWidth="1"/>
    <col min="6" max="6" width="14" customWidth="1"/>
    <col min="7" max="7" width="16.29296875" customWidth="1"/>
    <col min="8" max="8" width="10.5859375" customWidth="1"/>
    <col min="9" max="9" width="14.1171875" customWidth="1"/>
    <col min="10" max="10" width="36.41015625" customWidth="1"/>
    <col min="11" max="11" width="5.87890625" customWidth="1"/>
  </cols>
  <sheetData>
    <row r="1" spans="1:13" ht="6" customHeight="1">
      <c r="A1" s="95"/>
      <c r="B1" s="95"/>
      <c r="C1" s="95"/>
      <c r="D1" s="95"/>
      <c r="E1" s="95"/>
      <c r="F1" s="95"/>
      <c r="G1" s="95"/>
      <c r="H1" s="95"/>
      <c r="I1" s="95"/>
      <c r="J1" s="95"/>
      <c r="K1" s="95"/>
      <c r="L1" s="95"/>
      <c r="M1" s="95"/>
    </row>
    <row r="2" spans="1:13" ht="6" customHeight="1"/>
    <row r="3" spans="1:13" ht="66" customHeight="1">
      <c r="A3" s="232"/>
      <c r="B3" s="5" t="s">
        <v>59</v>
      </c>
      <c r="C3" s="265"/>
      <c r="D3" s="108"/>
      <c r="E3" s="108"/>
      <c r="F3" s="108"/>
      <c r="G3" s="108"/>
      <c r="H3" s="108"/>
      <c r="I3" s="108"/>
      <c r="J3" s="108"/>
      <c r="K3" s="232"/>
    </row>
    <row r="4" spans="1:13" ht="66" customHeight="1">
      <c r="A4" s="232"/>
      <c r="B4" s="508" t="s">
        <v>24</v>
      </c>
      <c r="C4" s="493"/>
      <c r="D4" s="108"/>
      <c r="E4" s="108"/>
      <c r="F4" s="108"/>
      <c r="G4" s="108"/>
      <c r="H4" s="108"/>
      <c r="I4" s="108"/>
      <c r="J4" s="108"/>
      <c r="K4" s="232"/>
    </row>
    <row r="5" spans="1:13" ht="12" customHeight="1">
      <c r="A5" s="129"/>
      <c r="B5" s="233"/>
      <c r="C5" s="233"/>
      <c r="D5" s="233"/>
      <c r="E5" s="233"/>
      <c r="F5" s="233"/>
      <c r="G5" s="233"/>
      <c r="H5" s="233"/>
      <c r="I5" s="233"/>
      <c r="J5" s="233"/>
      <c r="K5" s="129"/>
    </row>
    <row r="6" spans="1:13" ht="12" customHeight="1">
      <c r="A6" s="234"/>
      <c r="B6" s="234"/>
      <c r="C6" s="234"/>
      <c r="D6" s="234"/>
      <c r="E6" s="234"/>
      <c r="F6" s="234"/>
      <c r="G6" s="234"/>
      <c r="H6" s="234"/>
      <c r="I6" s="234"/>
      <c r="J6" s="234"/>
      <c r="K6" s="234"/>
    </row>
    <row r="7" spans="1:13" ht="30.7">
      <c r="A7" s="235"/>
      <c r="B7" s="235" t="s">
        <v>61</v>
      </c>
      <c r="C7" s="235" t="s">
        <v>186</v>
      </c>
      <c r="D7" s="235" t="s">
        <v>64</v>
      </c>
      <c r="E7" s="235" t="s">
        <v>65</v>
      </c>
      <c r="F7" s="236" t="s">
        <v>261</v>
      </c>
      <c r="G7" s="236" t="s">
        <v>262</v>
      </c>
      <c r="H7" s="236" t="s">
        <v>263</v>
      </c>
      <c r="I7" s="235" t="s">
        <v>161</v>
      </c>
      <c r="J7" s="237" t="s">
        <v>43</v>
      </c>
      <c r="K7" s="235"/>
    </row>
    <row r="8" spans="1:13" ht="21" customHeight="1">
      <c r="A8" s="207"/>
      <c r="B8" s="322" t="s">
        <v>264</v>
      </c>
      <c r="C8" s="323" t="s">
        <v>69</v>
      </c>
      <c r="D8" s="323" t="s">
        <v>70</v>
      </c>
      <c r="E8" s="314" t="s">
        <v>71</v>
      </c>
      <c r="F8" s="324">
        <v>0</v>
      </c>
      <c r="G8" s="324">
        <v>0</v>
      </c>
      <c r="H8" s="324">
        <v>0</v>
      </c>
      <c r="I8" s="325">
        <f t="shared" ref="I8:I19" si="0">SUM(F8:H8)</f>
        <v>0</v>
      </c>
      <c r="J8" s="326"/>
      <c r="K8" s="244"/>
    </row>
    <row r="9" spans="1:13" ht="21" customHeight="1">
      <c r="A9" s="207"/>
      <c r="B9" s="327"/>
      <c r="C9" s="328"/>
      <c r="D9" s="328"/>
      <c r="E9" s="328"/>
      <c r="F9" s="329"/>
      <c r="G9" s="329"/>
      <c r="H9" s="329"/>
      <c r="I9" s="330">
        <f t="shared" si="0"/>
        <v>0</v>
      </c>
      <c r="J9" s="331"/>
      <c r="K9" s="244"/>
    </row>
    <row r="10" spans="1:13" ht="21" customHeight="1">
      <c r="A10" s="207"/>
      <c r="B10" s="322"/>
      <c r="C10" s="323"/>
      <c r="D10" s="323"/>
      <c r="E10" s="323"/>
      <c r="F10" s="324"/>
      <c r="G10" s="324"/>
      <c r="H10" s="324"/>
      <c r="I10" s="325">
        <f t="shared" si="0"/>
        <v>0</v>
      </c>
      <c r="J10" s="326"/>
      <c r="K10" s="244"/>
    </row>
    <row r="11" spans="1:13" ht="21" customHeight="1">
      <c r="A11" s="207"/>
      <c r="B11" s="327"/>
      <c r="C11" s="328"/>
      <c r="D11" s="328"/>
      <c r="E11" s="328"/>
      <c r="F11" s="329"/>
      <c r="G11" s="329"/>
      <c r="H11" s="329"/>
      <c r="I11" s="330">
        <f t="shared" si="0"/>
        <v>0</v>
      </c>
      <c r="J11" s="331"/>
      <c r="K11" s="244"/>
    </row>
    <row r="12" spans="1:13" ht="21" customHeight="1">
      <c r="A12" s="207"/>
      <c r="B12" s="322"/>
      <c r="C12" s="323"/>
      <c r="D12" s="323"/>
      <c r="E12" s="323"/>
      <c r="F12" s="324"/>
      <c r="G12" s="324"/>
      <c r="H12" s="324"/>
      <c r="I12" s="325">
        <f t="shared" si="0"/>
        <v>0</v>
      </c>
      <c r="J12" s="326"/>
      <c r="K12" s="244"/>
    </row>
    <row r="13" spans="1:13" ht="21" customHeight="1">
      <c r="A13" s="207"/>
      <c r="B13" s="327"/>
      <c r="C13" s="328"/>
      <c r="D13" s="328"/>
      <c r="E13" s="328"/>
      <c r="F13" s="329"/>
      <c r="G13" s="329"/>
      <c r="H13" s="329"/>
      <c r="I13" s="330">
        <f t="shared" si="0"/>
        <v>0</v>
      </c>
      <c r="J13" s="331"/>
      <c r="K13" s="244"/>
    </row>
    <row r="14" spans="1:13" ht="21" customHeight="1">
      <c r="A14" s="207"/>
      <c r="B14" s="322"/>
      <c r="C14" s="332"/>
      <c r="D14" s="323"/>
      <c r="E14" s="323"/>
      <c r="F14" s="324"/>
      <c r="G14" s="324"/>
      <c r="H14" s="324"/>
      <c r="I14" s="325">
        <f t="shared" si="0"/>
        <v>0</v>
      </c>
      <c r="J14" s="326"/>
      <c r="K14" s="244"/>
    </row>
    <row r="15" spans="1:13" ht="21" customHeight="1">
      <c r="A15" s="207"/>
      <c r="B15" s="327"/>
      <c r="C15" s="333"/>
      <c r="D15" s="328"/>
      <c r="E15" s="328"/>
      <c r="F15" s="329"/>
      <c r="G15" s="329"/>
      <c r="H15" s="329"/>
      <c r="I15" s="330">
        <f t="shared" si="0"/>
        <v>0</v>
      </c>
      <c r="J15" s="331"/>
      <c r="K15" s="244"/>
    </row>
    <row r="16" spans="1:13" ht="21" customHeight="1">
      <c r="A16" s="207"/>
      <c r="B16" s="322"/>
      <c r="C16" s="332"/>
      <c r="D16" s="323"/>
      <c r="E16" s="323"/>
      <c r="F16" s="324"/>
      <c r="G16" s="324"/>
      <c r="H16" s="324"/>
      <c r="I16" s="325">
        <f t="shared" si="0"/>
        <v>0</v>
      </c>
      <c r="J16" s="326"/>
      <c r="K16" s="244"/>
    </row>
    <row r="17" spans="1:11" ht="21" customHeight="1">
      <c r="A17" s="207"/>
      <c r="B17" s="327"/>
      <c r="C17" s="333"/>
      <c r="D17" s="328"/>
      <c r="E17" s="328"/>
      <c r="F17" s="329"/>
      <c r="G17" s="329"/>
      <c r="H17" s="329"/>
      <c r="I17" s="330">
        <f t="shared" si="0"/>
        <v>0</v>
      </c>
      <c r="J17" s="331"/>
      <c r="K17" s="244"/>
    </row>
    <row r="18" spans="1:11" ht="21" customHeight="1">
      <c r="A18" s="207"/>
      <c r="B18" s="322"/>
      <c r="C18" s="332"/>
      <c r="D18" s="323"/>
      <c r="E18" s="323"/>
      <c r="F18" s="324"/>
      <c r="G18" s="324"/>
      <c r="H18" s="324"/>
      <c r="I18" s="325">
        <f t="shared" si="0"/>
        <v>0</v>
      </c>
      <c r="J18" s="326"/>
      <c r="K18" s="244"/>
    </row>
    <row r="19" spans="1:11" ht="21" customHeight="1">
      <c r="A19" s="207"/>
      <c r="B19" s="327"/>
      <c r="C19" s="333"/>
      <c r="D19" s="328"/>
      <c r="E19" s="328"/>
      <c r="F19" s="329"/>
      <c r="G19" s="329"/>
      <c r="H19" s="329"/>
      <c r="I19" s="330">
        <f t="shared" si="0"/>
        <v>0</v>
      </c>
      <c r="J19" s="331"/>
      <c r="K19" s="244"/>
    </row>
  </sheetData>
  <sheetProtection sheet="1" objects="1" scenarios="1" selectLockedCells="1"/>
  <mergeCells count="1">
    <mergeCell ref="B4:C4"/>
  </mergeCells>
  <hyperlinks>
    <hyperlink ref="E8" r:id="rId1" xr:uid="{00000000-0004-0000-1100-000000000000}"/>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284"/>
  </sheetPr>
  <dimension ref="A1:M22"/>
  <sheetViews>
    <sheetView showGridLines="0" showRowColHeaders="0" tabSelected="1" zoomScale="90" zoomScaleNormal="90" workbookViewId="0">
      <pane ySplit="5" topLeftCell="A6" activePane="bottomLeft" state="frozen"/>
      <selection pane="bottomLeft" activeCell="G3" sqref="G3"/>
    </sheetView>
  </sheetViews>
  <sheetFormatPr defaultColWidth="14.41015625" defaultRowHeight="12.7"/>
  <cols>
    <col min="1" max="1" width="5.87890625" customWidth="1"/>
    <col min="2" max="2" width="1.29296875" customWidth="1"/>
    <col min="3" max="3" width="98" customWidth="1"/>
    <col min="4" max="4" width="1.29296875" customWidth="1"/>
    <col min="5" max="5" width="5.87890625" customWidth="1"/>
    <col min="6" max="6" width="1.29296875" customWidth="1"/>
    <col min="7" max="7" width="23" customWidth="1"/>
    <col min="8" max="8" width="3.5859375" customWidth="1"/>
    <col min="9" max="9" width="1.29296875" customWidth="1"/>
    <col min="10" max="10" width="23" customWidth="1"/>
    <col min="11" max="11" width="3.5859375" customWidth="1"/>
    <col min="12" max="12" width="5.87890625" customWidth="1"/>
    <col min="13" max="13" width="5.29296875" customWidth="1"/>
  </cols>
  <sheetData>
    <row r="1" spans="1:13" ht="6" customHeight="1">
      <c r="A1" s="3"/>
      <c r="B1" s="4"/>
      <c r="C1" s="4"/>
      <c r="D1" s="4"/>
      <c r="E1" s="3"/>
      <c r="F1" s="3"/>
      <c r="G1" s="3"/>
      <c r="H1" s="3"/>
      <c r="I1" s="3"/>
      <c r="J1" s="3"/>
      <c r="K1" s="3"/>
      <c r="L1" s="3"/>
      <c r="M1" s="3"/>
    </row>
    <row r="2" spans="1:13" ht="66" customHeight="1">
      <c r="A2" s="6"/>
      <c r="B2" s="7"/>
      <c r="C2" s="9" t="s">
        <v>0</v>
      </c>
      <c r="D2" s="11"/>
      <c r="E2" s="13"/>
      <c r="F2" s="258"/>
      <c r="G2" s="270"/>
      <c r="H2" s="6"/>
      <c r="I2" s="6"/>
      <c r="J2" s="14"/>
      <c r="K2" s="6"/>
      <c r="L2" s="6"/>
    </row>
    <row r="3" spans="1:13" ht="66" customHeight="1">
      <c r="A3" s="6"/>
      <c r="B3" s="7"/>
      <c r="C3" s="15" t="s">
        <v>286</v>
      </c>
      <c r="D3" s="11"/>
      <c r="E3" s="5"/>
      <c r="F3" s="258"/>
      <c r="G3" s="16" t="s">
        <v>2</v>
      </c>
      <c r="H3" s="6"/>
      <c r="I3" s="6"/>
      <c r="J3" s="6"/>
      <c r="K3" s="6"/>
      <c r="L3" s="6"/>
    </row>
    <row r="4" spans="1:13" ht="79.5" customHeight="1">
      <c r="A4" s="6"/>
      <c r="B4" s="7"/>
      <c r="C4" s="20" t="s">
        <v>3</v>
      </c>
      <c r="D4" s="11"/>
      <c r="E4" s="13"/>
      <c r="F4" s="497" t="s">
        <v>4</v>
      </c>
      <c r="G4" s="493"/>
      <c r="H4" s="6"/>
      <c r="I4" s="6"/>
      <c r="J4" s="6"/>
      <c r="K4" s="6"/>
      <c r="L4" s="6"/>
    </row>
    <row r="5" spans="1:13" ht="1.5" customHeight="1">
      <c r="A5" s="97"/>
      <c r="B5" s="22"/>
      <c r="C5" s="23"/>
      <c r="D5" s="22"/>
      <c r="E5" s="97"/>
      <c r="F5" s="24"/>
      <c r="G5" s="24"/>
      <c r="H5" s="24"/>
      <c r="I5" s="24"/>
      <c r="J5" s="24"/>
      <c r="K5" s="24"/>
      <c r="L5" s="97"/>
    </row>
    <row r="6" spans="1:13" ht="19.5" customHeight="1">
      <c r="A6" s="97"/>
      <c r="B6" s="25"/>
      <c r="C6" s="25"/>
      <c r="D6" s="25"/>
      <c r="E6" s="27"/>
      <c r="F6" s="27"/>
      <c r="G6" s="27"/>
      <c r="H6" s="27"/>
      <c r="I6" s="27"/>
      <c r="J6" s="27"/>
      <c r="K6" s="27"/>
      <c r="L6" s="97"/>
    </row>
    <row r="7" spans="1:13" ht="12" customHeight="1">
      <c r="A7" s="28"/>
      <c r="B7" s="256"/>
      <c r="C7" s="492" t="s">
        <v>5</v>
      </c>
      <c r="D7" s="256"/>
      <c r="E7" s="255"/>
      <c r="F7" s="494" t="s">
        <v>6</v>
      </c>
      <c r="G7" s="493"/>
      <c r="H7" s="31"/>
      <c r="I7" s="494" t="s">
        <v>7</v>
      </c>
      <c r="J7" s="493"/>
      <c r="K7" s="33"/>
      <c r="L7" s="34"/>
    </row>
    <row r="8" spans="1:13" ht="19.5" customHeight="1">
      <c r="A8" s="28"/>
      <c r="B8" s="256"/>
      <c r="C8" s="493"/>
      <c r="D8" s="256"/>
      <c r="E8" s="30"/>
      <c r="F8" s="32"/>
      <c r="G8" s="279" t="s">
        <v>8</v>
      </c>
      <c r="H8" s="32"/>
      <c r="I8" s="32"/>
      <c r="J8" s="279" t="s">
        <v>9</v>
      </c>
      <c r="K8" s="33"/>
      <c r="L8" s="34"/>
    </row>
    <row r="9" spans="1:13" ht="19.5" customHeight="1">
      <c r="A9" s="28"/>
      <c r="B9" s="256"/>
      <c r="C9" s="493"/>
      <c r="D9" s="256"/>
      <c r="E9" s="30"/>
      <c r="F9" s="32"/>
      <c r="G9" s="279" t="s">
        <v>10</v>
      </c>
      <c r="H9" s="32"/>
      <c r="I9" s="32"/>
      <c r="J9" s="279" t="s">
        <v>11</v>
      </c>
      <c r="K9" s="33"/>
      <c r="L9" s="34"/>
    </row>
    <row r="10" spans="1:13" ht="19.5" customHeight="1">
      <c r="A10" s="28"/>
      <c r="B10" s="256"/>
      <c r="C10" s="493"/>
      <c r="D10" s="256"/>
      <c r="E10" s="30"/>
      <c r="F10" s="32"/>
      <c r="G10" s="279" t="s">
        <v>12</v>
      </c>
      <c r="H10" s="32"/>
      <c r="I10" s="32"/>
      <c r="J10" s="279" t="s">
        <v>13</v>
      </c>
      <c r="K10" s="33"/>
      <c r="L10" s="34"/>
    </row>
    <row r="11" spans="1:13" ht="19.5" customHeight="1">
      <c r="A11" s="28"/>
      <c r="B11" s="256"/>
      <c r="C11" s="493"/>
      <c r="D11" s="256"/>
      <c r="E11" s="255"/>
      <c r="F11" s="494" t="s">
        <v>14</v>
      </c>
      <c r="G11" s="493"/>
      <c r="H11" s="31"/>
      <c r="I11" s="494" t="s">
        <v>15</v>
      </c>
      <c r="J11" s="493"/>
      <c r="K11" s="31"/>
      <c r="L11" s="37"/>
    </row>
    <row r="12" spans="1:13" ht="19.5" customHeight="1">
      <c r="A12" s="28"/>
      <c r="B12" s="256"/>
      <c r="C12" s="493"/>
      <c r="D12" s="256"/>
      <c r="E12" s="30"/>
      <c r="F12" s="32"/>
      <c r="G12" s="279" t="s">
        <v>16</v>
      </c>
      <c r="H12" s="32"/>
      <c r="I12" s="32"/>
      <c r="J12" s="279" t="s">
        <v>17</v>
      </c>
      <c r="K12" s="33"/>
      <c r="L12" s="34"/>
    </row>
    <row r="13" spans="1:13" ht="19.5" customHeight="1">
      <c r="A13" s="28"/>
      <c r="B13" s="138"/>
      <c r="C13" s="35" t="str">
        <f>HYPERLINK("https://support.google.com/drive/answer/2494822","Learn how to share")</f>
        <v>Learn how to share</v>
      </c>
      <c r="D13" s="138"/>
      <c r="E13" s="30"/>
      <c r="F13" s="32"/>
      <c r="G13" s="279" t="s">
        <v>18</v>
      </c>
      <c r="H13" s="32"/>
      <c r="I13" s="32"/>
      <c r="J13" s="279" t="s">
        <v>19</v>
      </c>
      <c r="K13" s="33"/>
      <c r="L13" s="34"/>
    </row>
    <row r="14" spans="1:13" ht="19.5" customHeight="1">
      <c r="A14" s="28"/>
      <c r="B14" s="52"/>
      <c r="C14" s="52"/>
      <c r="D14" s="52"/>
      <c r="E14" s="255"/>
      <c r="F14" s="494" t="s">
        <v>20</v>
      </c>
      <c r="G14" s="493"/>
      <c r="H14" s="31"/>
      <c r="I14" s="494" t="s">
        <v>21</v>
      </c>
      <c r="J14" s="493"/>
      <c r="K14" s="31"/>
      <c r="L14" s="37"/>
    </row>
    <row r="15" spans="1:13" ht="19.5" customHeight="1">
      <c r="A15" s="28"/>
      <c r="B15" s="38"/>
      <c r="C15" s="39" t="s">
        <v>22</v>
      </c>
      <c r="D15" s="40"/>
      <c r="E15" s="30"/>
      <c r="F15" s="32"/>
      <c r="G15" s="279" t="s">
        <v>23</v>
      </c>
      <c r="H15" s="32"/>
      <c r="I15" s="32"/>
      <c r="J15" s="279" t="s">
        <v>24</v>
      </c>
      <c r="K15" s="33"/>
      <c r="L15" s="34"/>
    </row>
    <row r="16" spans="1:13" ht="19.5" customHeight="1">
      <c r="A16" s="28"/>
      <c r="B16" s="41"/>
      <c r="C16" s="496" t="s">
        <v>25</v>
      </c>
      <c r="D16" s="46"/>
      <c r="E16" s="30"/>
      <c r="F16" s="32"/>
      <c r="G16" s="279" t="s">
        <v>26</v>
      </c>
      <c r="H16" s="32"/>
      <c r="I16" s="32"/>
      <c r="J16" s="279" t="s">
        <v>27</v>
      </c>
      <c r="K16" s="33"/>
      <c r="L16" s="34"/>
    </row>
    <row r="17" spans="1:12" ht="19.5" customHeight="1">
      <c r="A17" s="28"/>
      <c r="B17" s="41"/>
      <c r="C17" s="493"/>
      <c r="D17" s="49"/>
      <c r="E17" s="30"/>
      <c r="F17" s="32"/>
      <c r="G17" s="279" t="s">
        <v>28</v>
      </c>
      <c r="H17" s="32"/>
      <c r="I17" s="494" t="s">
        <v>29</v>
      </c>
      <c r="J17" s="493"/>
      <c r="K17" s="33"/>
      <c r="L17" s="34"/>
    </row>
    <row r="18" spans="1:12" ht="19.5" customHeight="1">
      <c r="A18" s="28"/>
      <c r="B18" s="51"/>
      <c r="C18" s="51"/>
      <c r="D18" s="52"/>
      <c r="E18" s="30"/>
      <c r="F18" s="32"/>
      <c r="G18" s="279" t="s">
        <v>30</v>
      </c>
      <c r="H18" s="32"/>
      <c r="I18" s="32"/>
      <c r="J18" s="279" t="s">
        <v>31</v>
      </c>
      <c r="K18" s="33"/>
      <c r="L18" s="34"/>
    </row>
    <row r="19" spans="1:12" ht="19.5" customHeight="1">
      <c r="A19" s="28"/>
      <c r="B19" s="52"/>
      <c r="C19" s="495" t="s">
        <v>32</v>
      </c>
      <c r="D19" s="52"/>
      <c r="E19" s="255"/>
      <c r="F19" s="494" t="s">
        <v>33</v>
      </c>
      <c r="G19" s="493"/>
      <c r="H19" s="32"/>
      <c r="I19" s="32"/>
      <c r="J19" s="279" t="s">
        <v>34</v>
      </c>
      <c r="K19" s="33"/>
      <c r="L19" s="34"/>
    </row>
    <row r="20" spans="1:12" ht="19.5" customHeight="1">
      <c r="A20" s="28"/>
      <c r="B20" s="52"/>
      <c r="C20" s="493"/>
      <c r="D20" s="52"/>
      <c r="E20" s="30"/>
      <c r="F20" s="32"/>
      <c r="G20" s="279" t="s">
        <v>35</v>
      </c>
      <c r="H20" s="32"/>
      <c r="I20" s="32"/>
      <c r="J20" s="53"/>
      <c r="K20" s="33"/>
      <c r="L20" s="34"/>
    </row>
    <row r="21" spans="1:12" ht="19.5" customHeight="1">
      <c r="A21" s="28"/>
      <c r="B21" s="54"/>
      <c r="C21" s="54"/>
      <c r="D21" s="54"/>
      <c r="E21" s="30"/>
      <c r="F21" s="32"/>
      <c r="G21" s="279" t="s">
        <v>36</v>
      </c>
      <c r="H21" s="32"/>
      <c r="I21" s="32"/>
      <c r="J21" s="32"/>
      <c r="K21" s="33"/>
      <c r="L21" s="34"/>
    </row>
    <row r="22" spans="1:12" ht="19.5" customHeight="1">
      <c r="A22" s="28"/>
      <c r="B22" s="52"/>
      <c r="C22" s="52"/>
      <c r="D22" s="52"/>
      <c r="E22" s="12"/>
      <c r="F22" s="36"/>
      <c r="G22" s="36"/>
      <c r="H22" s="32"/>
      <c r="I22" s="498"/>
      <c r="J22" s="493"/>
      <c r="K22" s="33"/>
      <c r="L22" s="34"/>
    </row>
  </sheetData>
  <sheetProtection sheet="1" objects="1" scenarios="1" selectLockedCells="1"/>
  <mergeCells count="13">
    <mergeCell ref="I22:J22"/>
    <mergeCell ref="I14:J14"/>
    <mergeCell ref="I17:J17"/>
    <mergeCell ref="F7:G7"/>
    <mergeCell ref="I7:J7"/>
    <mergeCell ref="I11:J11"/>
    <mergeCell ref="F11:G11"/>
    <mergeCell ref="C7:C12"/>
    <mergeCell ref="F19:G19"/>
    <mergeCell ref="C19:C20"/>
    <mergeCell ref="C16:C17"/>
    <mergeCell ref="F4:G4"/>
    <mergeCell ref="F14:G14"/>
  </mergeCells>
  <hyperlinks>
    <hyperlink ref="G8" location="'To-do'!A1" display="To-do" xr:uid="{384DDF5F-63E4-49EC-B07F-D9D09F46F40A}"/>
    <hyperlink ref="G9" location="Coordination!A1" display="Coordination" xr:uid="{C57D1624-106D-4CF5-B710-6E3A66E66BF3}"/>
    <hyperlink ref="G10" location="Coordination!A1" display="Wedding day schedule" xr:uid="{404DE7E1-6508-4177-8BAA-867219CAEF5E}"/>
    <hyperlink ref="J8" location="Attire!A1" display="Attire" xr:uid="{F996683E-1055-4B35-8C5F-F958B6BDCFBA}"/>
    <hyperlink ref="J9" location="'Hair &amp; makeup'!A1" display="Hair &amp; makeup" xr:uid="{F78DE220-5D6C-4A83-AA17-FB2FFCB7C93B}"/>
    <hyperlink ref="J10" location="Flowers!A1" display="Flowers" xr:uid="{DB584206-840E-49AB-ADFC-05C2BCEAB55D}"/>
    <hyperlink ref="G12" location="'Budget estimator'!A1" display="Budget estimator" xr:uid="{A4E08CF0-6B8F-4848-9628-496073F5C715}"/>
    <hyperlink ref="G13" location="'Detailed budget'!A1" display="Detailed budget" xr:uid="{CE1AF6A7-CD10-4393-8E61-534B33177519}"/>
    <hyperlink ref="J12" location="Cake!A1" display="Wedding cake" xr:uid="{4FF8D2D2-7D36-4CAC-9D75-35F26DFAD0B5}"/>
    <hyperlink ref="J13" location="Caterer!A1" display="Caterer" xr:uid="{A2133E0C-74A4-4B7E-B139-AA380C3328C2}"/>
    <hyperlink ref="G15" location="'Guest list'!A1" display="Guest list" xr:uid="{365A98D6-6F96-4AE0-8EF4-B2ABBDA2838E}"/>
    <hyperlink ref="G16" location="Invitations!A1" display="Invitations" xr:uid="{6A61A555-9E68-4AB0-A147-337FADBBC522}"/>
    <hyperlink ref="G17" location="'Seating chart'!A1" display="Seating chart" xr:uid="{B028F1B5-903C-496E-BF9B-338931788900}"/>
    <hyperlink ref="G18" location="Gifts!A1" display="Gifts" xr:uid="{D469F0C8-AAA8-45E3-A2B4-06CA28A77C8B}"/>
    <hyperlink ref="J15" location="Photographer!A1" display="Photographer" xr:uid="{825557C7-B8E8-4D39-A615-15AD351D1C4D}"/>
    <hyperlink ref="J16" location="Videographer!A1" display="Videographer" xr:uid="{08EB718C-01CA-49AE-B24A-965457AC07E2}"/>
    <hyperlink ref="J18" location="Entertainment!A1" display="Entertainment" xr:uid="{52DD4141-EF21-49C7-AF50-0B7535BBAE80}"/>
    <hyperlink ref="J19" location="Music!A1" display="Music" xr:uid="{418E4281-EA14-45C0-9468-3D8FBC973033}"/>
    <hyperlink ref="G20" location="Venue!A1" display="Venue" xr:uid="{CD4C2644-5EE5-4949-BD8C-3B35DEFF6E32}"/>
    <hyperlink ref="G21" location="Hotel!A1" display="Hotel" xr:uid="{9AC2F244-4A51-48EB-8952-AF02F625F393}"/>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C27B0"/>
  </sheetPr>
  <dimension ref="A1:L19"/>
  <sheetViews>
    <sheetView showGridLines="0" showRowColHeaders="0" zoomScale="80" zoomScaleNormal="80" workbookViewId="0">
      <pane ySplit="7" topLeftCell="A8" activePane="bottomLeft" state="frozen"/>
      <selection activeCell="B8" sqref="B8"/>
      <selection pane="bottomLeft" activeCell="B8" sqref="B8"/>
    </sheetView>
  </sheetViews>
  <sheetFormatPr defaultColWidth="14.41015625" defaultRowHeight="12.7"/>
  <cols>
    <col min="1" max="1" width="5.87890625" customWidth="1"/>
    <col min="2" max="2" width="22.5859375" customWidth="1"/>
    <col min="3" max="3" width="13.41015625" customWidth="1"/>
    <col min="4" max="4" width="15.703125" customWidth="1"/>
    <col min="5" max="5" width="15.1171875" customWidth="1"/>
    <col min="6" max="6" width="14.1171875" customWidth="1"/>
    <col min="7" max="7" width="36.41015625" customWidth="1"/>
    <col min="8" max="8" width="5.87890625" customWidth="1"/>
  </cols>
  <sheetData>
    <row r="1" spans="1:12" ht="6" customHeight="1">
      <c r="A1" s="95"/>
      <c r="B1" s="95"/>
      <c r="C1" s="95"/>
      <c r="D1" s="95"/>
      <c r="E1" s="95"/>
      <c r="F1" s="95"/>
      <c r="G1" s="95"/>
      <c r="H1" s="95"/>
      <c r="I1" s="95"/>
      <c r="J1" s="95"/>
      <c r="K1" s="95"/>
      <c r="L1" s="95"/>
    </row>
    <row r="2" spans="1:12" ht="6" customHeight="1"/>
    <row r="3" spans="1:12" ht="66" customHeight="1">
      <c r="B3" s="5" t="s">
        <v>59</v>
      </c>
      <c r="C3" s="265"/>
      <c r="D3" s="108"/>
      <c r="E3" s="108"/>
      <c r="F3" s="108"/>
      <c r="G3" s="108"/>
      <c r="H3" s="232"/>
    </row>
    <row r="4" spans="1:12" ht="66" customHeight="1">
      <c r="A4" s="232"/>
      <c r="B4" s="508" t="s">
        <v>27</v>
      </c>
      <c r="C4" s="493"/>
      <c r="D4" s="108"/>
      <c r="E4" s="108"/>
      <c r="F4" s="108"/>
      <c r="G4" s="108"/>
      <c r="H4" s="232"/>
    </row>
    <row r="5" spans="1:12" ht="12" customHeight="1">
      <c r="A5" s="129"/>
      <c r="B5" s="233"/>
      <c r="C5" s="233"/>
      <c r="D5" s="233"/>
      <c r="E5" s="233"/>
      <c r="F5" s="233"/>
      <c r="G5" s="233"/>
      <c r="H5" s="129"/>
    </row>
    <row r="6" spans="1:12" ht="12" customHeight="1">
      <c r="A6" s="234"/>
      <c r="B6" s="234"/>
      <c r="C6" s="234"/>
      <c r="D6" s="234"/>
      <c r="E6" s="234"/>
      <c r="F6" s="234"/>
      <c r="G6" s="234"/>
      <c r="H6" s="234"/>
    </row>
    <row r="7" spans="1:12" ht="24" customHeight="1">
      <c r="A7" s="235"/>
      <c r="B7" s="235" t="s">
        <v>61</v>
      </c>
      <c r="C7" s="235" t="s">
        <v>186</v>
      </c>
      <c r="D7" s="235" t="s">
        <v>64</v>
      </c>
      <c r="E7" s="235" t="s">
        <v>65</v>
      </c>
      <c r="F7" s="235" t="s">
        <v>66</v>
      </c>
      <c r="G7" s="237" t="s">
        <v>43</v>
      </c>
      <c r="H7" s="235"/>
    </row>
    <row r="8" spans="1:12" ht="21" customHeight="1">
      <c r="A8" s="138"/>
      <c r="B8" s="313" t="s">
        <v>265</v>
      </c>
      <c r="C8" s="298" t="s">
        <v>69</v>
      </c>
      <c r="D8" s="299" t="s">
        <v>70</v>
      </c>
      <c r="E8" s="314" t="s">
        <v>71</v>
      </c>
      <c r="F8" s="315">
        <v>0</v>
      </c>
      <c r="G8" s="316"/>
      <c r="H8" s="243"/>
    </row>
    <row r="9" spans="1:12" ht="21" customHeight="1">
      <c r="A9" s="138"/>
      <c r="B9" s="317"/>
      <c r="C9" s="302"/>
      <c r="D9" s="303"/>
      <c r="E9" s="303"/>
      <c r="F9" s="318"/>
      <c r="G9" s="319"/>
      <c r="H9" s="243"/>
    </row>
    <row r="10" spans="1:12" ht="21" customHeight="1">
      <c r="A10" s="138"/>
      <c r="B10" s="313"/>
      <c r="C10" s="298"/>
      <c r="D10" s="299"/>
      <c r="E10" s="299"/>
      <c r="F10" s="315"/>
      <c r="G10" s="316"/>
      <c r="H10" s="243"/>
    </row>
    <row r="11" spans="1:12" ht="21" customHeight="1">
      <c r="A11" s="138"/>
      <c r="B11" s="317"/>
      <c r="C11" s="302"/>
      <c r="D11" s="303"/>
      <c r="E11" s="303"/>
      <c r="F11" s="318"/>
      <c r="G11" s="319"/>
      <c r="H11" s="243"/>
    </row>
    <row r="12" spans="1:12" ht="21" customHeight="1">
      <c r="A12" s="138"/>
      <c r="B12" s="313"/>
      <c r="C12" s="298"/>
      <c r="D12" s="299"/>
      <c r="E12" s="299"/>
      <c r="F12" s="315"/>
      <c r="G12" s="316"/>
      <c r="H12" s="243"/>
    </row>
    <row r="13" spans="1:12" ht="21" customHeight="1">
      <c r="A13" s="138"/>
      <c r="B13" s="317"/>
      <c r="C13" s="302"/>
      <c r="D13" s="303"/>
      <c r="E13" s="303"/>
      <c r="F13" s="318"/>
      <c r="G13" s="319"/>
      <c r="H13" s="243"/>
    </row>
    <row r="14" spans="1:12" ht="21" customHeight="1">
      <c r="A14" s="138"/>
      <c r="B14" s="313"/>
      <c r="C14" s="320"/>
      <c r="D14" s="299"/>
      <c r="E14" s="299"/>
      <c r="F14" s="315"/>
      <c r="G14" s="316"/>
      <c r="H14" s="243"/>
    </row>
    <row r="15" spans="1:12" ht="21" customHeight="1">
      <c r="A15" s="138"/>
      <c r="B15" s="317"/>
      <c r="C15" s="321"/>
      <c r="D15" s="303"/>
      <c r="E15" s="303"/>
      <c r="F15" s="318"/>
      <c r="G15" s="319"/>
      <c r="H15" s="243"/>
    </row>
    <row r="16" spans="1:12" ht="21" customHeight="1">
      <c r="A16" s="138"/>
      <c r="B16" s="313"/>
      <c r="C16" s="320"/>
      <c r="D16" s="299"/>
      <c r="E16" s="299"/>
      <c r="F16" s="315"/>
      <c r="G16" s="316"/>
      <c r="H16" s="243"/>
    </row>
    <row r="17" spans="1:8" ht="21" customHeight="1">
      <c r="A17" s="138"/>
      <c r="B17" s="317"/>
      <c r="C17" s="321"/>
      <c r="D17" s="303"/>
      <c r="E17" s="303"/>
      <c r="F17" s="318"/>
      <c r="G17" s="319"/>
      <c r="H17" s="243"/>
    </row>
    <row r="18" spans="1:8" ht="21" customHeight="1">
      <c r="A18" s="138"/>
      <c r="B18" s="313"/>
      <c r="C18" s="320"/>
      <c r="D18" s="299"/>
      <c r="E18" s="299"/>
      <c r="F18" s="315"/>
      <c r="G18" s="316"/>
      <c r="H18" s="243"/>
    </row>
    <row r="19" spans="1:8" ht="21" customHeight="1">
      <c r="A19" s="138"/>
      <c r="B19" s="214"/>
      <c r="C19" s="245"/>
      <c r="D19" s="238"/>
      <c r="E19" s="238"/>
      <c r="F19" s="222"/>
      <c r="G19" s="240"/>
      <c r="H19" s="243"/>
    </row>
  </sheetData>
  <sheetProtection sheet="1" objects="1" scenarios="1" selectLockedCells="1"/>
  <mergeCells count="1">
    <mergeCell ref="B4:C4"/>
  </mergeCells>
  <hyperlinks>
    <hyperlink ref="E8" r:id="rId1" xr:uid="{00000000-0004-0000-1200-000000000000}"/>
  </hyperlinks>
  <pageMargins left="0.7" right="0.7" top="0.75" bottom="0.75" header="0.3" footer="0.3"/>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288D1"/>
  </sheetPr>
  <dimension ref="A1:N19"/>
  <sheetViews>
    <sheetView showGridLines="0" showRowColHeaders="0" zoomScale="80" zoomScaleNormal="80" workbookViewId="0">
      <pane ySplit="7" topLeftCell="A8" activePane="bottomLeft" state="frozen"/>
      <selection activeCell="B8" sqref="B8"/>
      <selection pane="bottomLeft" activeCell="B8" sqref="B8"/>
    </sheetView>
  </sheetViews>
  <sheetFormatPr defaultColWidth="14.41015625" defaultRowHeight="12.7"/>
  <cols>
    <col min="1" max="1" width="5.87890625" customWidth="1"/>
    <col min="2" max="2" width="15.1171875" customWidth="1"/>
    <col min="3" max="3" width="13.41015625" customWidth="1"/>
    <col min="4" max="4" width="15.703125" customWidth="1"/>
    <col min="5" max="5" width="15.1171875" customWidth="1"/>
    <col min="6" max="6" width="17.703125" bestFit="1" customWidth="1"/>
    <col min="7" max="7" width="8" bestFit="1" customWidth="1"/>
    <col min="8" max="8" width="1.29296875" customWidth="1"/>
    <col min="9" max="9" width="36.41015625" customWidth="1"/>
    <col min="10" max="10" width="5.87890625" customWidth="1"/>
  </cols>
  <sheetData>
    <row r="1" spans="1:14" ht="6" customHeight="1">
      <c r="A1" s="512"/>
      <c r="B1" s="493"/>
      <c r="C1" s="493"/>
      <c r="D1" s="493"/>
      <c r="E1" s="493"/>
      <c r="F1" s="493"/>
      <c r="G1" s="493"/>
      <c r="H1" s="493"/>
      <c r="I1" s="493"/>
      <c r="J1" s="493"/>
      <c r="K1" s="512"/>
      <c r="L1" s="493"/>
      <c r="M1" s="493"/>
      <c r="N1" s="493"/>
    </row>
    <row r="2" spans="1:14" ht="6" customHeight="1">
      <c r="A2" s="278"/>
      <c r="B2" s="278"/>
      <c r="C2" s="278"/>
      <c r="D2" s="278"/>
      <c r="E2" s="278"/>
      <c r="F2" s="278"/>
      <c r="G2" s="278"/>
      <c r="H2" s="278"/>
      <c r="I2" s="278"/>
      <c r="J2" s="278"/>
    </row>
    <row r="3" spans="1:14" ht="66" customHeight="1">
      <c r="B3" s="5" t="s">
        <v>59</v>
      </c>
      <c r="C3" s="269"/>
      <c r="D3" s="269"/>
      <c r="E3" s="266"/>
      <c r="F3" s="266"/>
      <c r="G3" s="266"/>
      <c r="H3" s="266"/>
      <c r="I3" s="266"/>
      <c r="J3" s="52"/>
    </row>
    <row r="4" spans="1:14" ht="66" customHeight="1">
      <c r="A4" s="52"/>
      <c r="B4" s="517" t="s">
        <v>31</v>
      </c>
      <c r="C4" s="493"/>
      <c r="D4" s="493"/>
      <c r="E4" s="509" t="s">
        <v>266</v>
      </c>
      <c r="F4" s="493"/>
      <c r="G4" s="493"/>
      <c r="H4" s="493"/>
      <c r="I4" s="493"/>
      <c r="J4" s="52"/>
    </row>
    <row r="5" spans="1:14" ht="12" customHeight="1">
      <c r="A5" s="52"/>
      <c r="B5" s="52"/>
      <c r="C5" s="52"/>
      <c r="D5" s="52"/>
      <c r="E5" s="52"/>
      <c r="F5" s="52"/>
      <c r="G5" s="52"/>
      <c r="H5" s="52"/>
      <c r="I5" s="52"/>
      <c r="J5" s="52"/>
    </row>
    <row r="6" spans="1:14" ht="12" customHeight="1">
      <c r="A6" s="169"/>
      <c r="B6" s="169"/>
      <c r="C6" s="169"/>
      <c r="D6" s="169"/>
      <c r="E6" s="169"/>
      <c r="F6" s="169"/>
      <c r="G6" s="169"/>
      <c r="H6" s="169"/>
      <c r="I6" s="169"/>
      <c r="J6" s="169"/>
    </row>
    <row r="7" spans="1:14" ht="24" customHeight="1">
      <c r="A7" s="161"/>
      <c r="B7" s="239" t="s">
        <v>61</v>
      </c>
      <c r="C7" s="239" t="s">
        <v>186</v>
      </c>
      <c r="D7" s="239" t="s">
        <v>64</v>
      </c>
      <c r="E7" s="239" t="s">
        <v>65</v>
      </c>
      <c r="F7" s="241" t="s">
        <v>267</v>
      </c>
      <c r="G7" s="241" t="s">
        <v>268</v>
      </c>
      <c r="H7" s="241"/>
      <c r="I7" s="242" t="s">
        <v>43</v>
      </c>
      <c r="J7" s="161"/>
    </row>
    <row r="8" spans="1:14" ht="12" customHeight="1">
      <c r="A8" s="138"/>
      <c r="B8" s="138"/>
      <c r="C8" s="243"/>
      <c r="D8" s="257"/>
      <c r="E8" s="244"/>
      <c r="F8" s="271"/>
      <c r="G8" s="277"/>
      <c r="H8" s="257"/>
      <c r="I8" s="247"/>
      <c r="J8" s="145"/>
    </row>
    <row r="9" spans="1:14" ht="21" customHeight="1">
      <c r="A9" s="138"/>
      <c r="B9" s="148" t="s">
        <v>269</v>
      </c>
      <c r="C9" s="251"/>
      <c r="D9" s="257"/>
      <c r="E9" s="257"/>
      <c r="F9" s="276"/>
      <c r="G9" s="277"/>
      <c r="H9" s="249"/>
      <c r="I9" s="247"/>
      <c r="J9" s="145"/>
    </row>
    <row r="10" spans="1:14" ht="21" customHeight="1">
      <c r="A10" s="138"/>
      <c r="B10" s="305" t="s">
        <v>270</v>
      </c>
      <c r="C10" s="306" t="s">
        <v>69</v>
      </c>
      <c r="D10" s="307" t="s">
        <v>70</v>
      </c>
      <c r="E10" s="308" t="s">
        <v>71</v>
      </c>
      <c r="F10" s="309">
        <v>0</v>
      </c>
      <c r="G10" s="310">
        <v>0</v>
      </c>
      <c r="H10" s="257"/>
      <c r="I10" s="312"/>
      <c r="J10" s="145"/>
    </row>
    <row r="11" spans="1:14" ht="21" customHeight="1">
      <c r="A11" s="138"/>
      <c r="B11" s="305"/>
      <c r="C11" s="306"/>
      <c r="D11" s="307"/>
      <c r="E11" s="307"/>
      <c r="F11" s="309"/>
      <c r="G11" s="310"/>
      <c r="H11" s="257"/>
      <c r="I11" s="312"/>
      <c r="J11" s="145"/>
    </row>
    <row r="12" spans="1:14" ht="21" customHeight="1">
      <c r="A12" s="138"/>
      <c r="B12" s="305"/>
      <c r="C12" s="311"/>
      <c r="D12" s="307"/>
      <c r="E12" s="307"/>
      <c r="F12" s="309"/>
      <c r="G12" s="310"/>
      <c r="H12" s="257"/>
      <c r="I12" s="312"/>
      <c r="J12" s="145"/>
    </row>
    <row r="13" spans="1:14" ht="21" customHeight="1">
      <c r="A13" s="138"/>
      <c r="B13" s="138"/>
      <c r="C13" s="251"/>
      <c r="D13" s="257"/>
      <c r="E13" s="257"/>
      <c r="F13" s="276"/>
      <c r="G13" s="277"/>
      <c r="H13" s="257"/>
      <c r="I13" s="247"/>
      <c r="J13" s="145"/>
    </row>
    <row r="14" spans="1:14" ht="21" customHeight="1">
      <c r="A14" s="138"/>
      <c r="B14" s="148" t="s">
        <v>271</v>
      </c>
      <c r="C14" s="251"/>
      <c r="D14" s="257"/>
      <c r="E14" s="257"/>
      <c r="F14" s="276"/>
      <c r="G14" s="277"/>
      <c r="H14" s="249"/>
      <c r="I14" s="247"/>
      <c r="J14" s="145"/>
    </row>
    <row r="15" spans="1:14" ht="21" customHeight="1">
      <c r="A15" s="138"/>
      <c r="B15" s="305" t="s">
        <v>272</v>
      </c>
      <c r="C15" s="306" t="s">
        <v>69</v>
      </c>
      <c r="D15" s="307" t="s">
        <v>70</v>
      </c>
      <c r="E15" s="308" t="s">
        <v>71</v>
      </c>
      <c r="F15" s="309">
        <v>0</v>
      </c>
      <c r="G15" s="310">
        <v>0</v>
      </c>
      <c r="H15" s="257"/>
      <c r="I15" s="312"/>
      <c r="J15" s="145"/>
    </row>
    <row r="16" spans="1:14" ht="21" customHeight="1">
      <c r="A16" s="138"/>
      <c r="B16" s="305"/>
      <c r="C16" s="306"/>
      <c r="D16" s="307"/>
      <c r="E16" s="307"/>
      <c r="F16" s="309"/>
      <c r="G16" s="310"/>
      <c r="H16" s="257"/>
      <c r="I16" s="312"/>
      <c r="J16" s="145"/>
    </row>
    <row r="17" spans="1:10" ht="21" customHeight="1">
      <c r="A17" s="138"/>
      <c r="B17" s="305"/>
      <c r="C17" s="311"/>
      <c r="D17" s="307"/>
      <c r="E17" s="307"/>
      <c r="F17" s="309"/>
      <c r="G17" s="310"/>
      <c r="H17" s="257"/>
      <c r="I17" s="312"/>
      <c r="J17" s="145"/>
    </row>
    <row r="18" spans="1:10" ht="21" customHeight="1">
      <c r="A18" s="138"/>
      <c r="B18" s="305"/>
      <c r="C18" s="311"/>
      <c r="D18" s="307"/>
      <c r="E18" s="307"/>
      <c r="F18" s="309"/>
      <c r="G18" s="310"/>
      <c r="H18" s="257"/>
      <c r="I18" s="312"/>
      <c r="J18" s="145"/>
    </row>
    <row r="19" spans="1:10" ht="21" customHeight="1">
      <c r="A19" s="138"/>
      <c r="B19" s="305"/>
      <c r="C19" s="311"/>
      <c r="D19" s="307"/>
      <c r="E19" s="307"/>
      <c r="F19" s="309"/>
      <c r="G19" s="310"/>
      <c r="H19" s="257"/>
      <c r="I19" s="312"/>
      <c r="J19" s="145"/>
    </row>
  </sheetData>
  <sheetProtection sheet="1" objects="1" scenarios="1" selectLockedCells="1"/>
  <mergeCells count="4">
    <mergeCell ref="A1:J1"/>
    <mergeCell ref="E4:I4"/>
    <mergeCell ref="B4:D4"/>
    <mergeCell ref="K1:N1"/>
  </mergeCells>
  <hyperlinks>
    <hyperlink ref="E10" r:id="rId1" xr:uid="{00000000-0004-0000-1300-000000000000}"/>
    <hyperlink ref="E15" r:id="rId2" xr:uid="{00000000-0004-0000-1300-000001000000}"/>
  </hyperlinks>
  <pageMargins left="0.7" right="0.7" top="0.75" bottom="0.75" header="0.3" footer="0.3"/>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288D1"/>
  </sheetPr>
  <dimension ref="A1:J50"/>
  <sheetViews>
    <sheetView showGridLines="0" showRowColHeaders="0" zoomScale="80" zoomScaleNormal="80" workbookViewId="0">
      <pane ySplit="7" topLeftCell="A8" activePane="bottomLeft" state="frozen"/>
      <selection pane="bottomLeft" activeCell="B8" sqref="B8"/>
    </sheetView>
  </sheetViews>
  <sheetFormatPr defaultColWidth="14.41015625" defaultRowHeight="12.7"/>
  <cols>
    <col min="1" max="1" width="5.87890625" customWidth="1"/>
    <col min="2" max="2" width="27.703125" customWidth="1"/>
    <col min="3" max="3" width="21" customWidth="1"/>
    <col min="4" max="4" width="14.87890625" customWidth="1"/>
    <col min="5" max="5" width="36.41015625" customWidth="1"/>
    <col min="6" max="6" width="5.87890625" customWidth="1"/>
  </cols>
  <sheetData>
    <row r="1" spans="1:10" ht="6" customHeight="1">
      <c r="A1" s="512"/>
      <c r="B1" s="493"/>
      <c r="C1" s="493"/>
      <c r="D1" s="493"/>
      <c r="E1" s="493"/>
      <c r="F1" s="493"/>
      <c r="G1" s="512"/>
      <c r="H1" s="493"/>
      <c r="I1" s="493"/>
      <c r="J1" s="493"/>
    </row>
    <row r="2" spans="1:10" ht="6" customHeight="1">
      <c r="A2" s="278"/>
      <c r="B2" s="278"/>
      <c r="C2" s="278"/>
      <c r="D2" s="278"/>
      <c r="E2" s="278"/>
      <c r="F2" s="278"/>
    </row>
    <row r="3" spans="1:10" ht="66" customHeight="1">
      <c r="B3" s="248" t="s">
        <v>59</v>
      </c>
      <c r="C3" s="165"/>
      <c r="D3" s="266"/>
      <c r="E3" s="266"/>
      <c r="F3" s="52"/>
    </row>
    <row r="4" spans="1:10" ht="66" customHeight="1">
      <c r="A4" s="52"/>
      <c r="B4" s="269" t="s">
        <v>34</v>
      </c>
      <c r="C4" s="165"/>
      <c r="D4" s="509" t="s">
        <v>273</v>
      </c>
      <c r="E4" s="493"/>
      <c r="F4" s="52"/>
    </row>
    <row r="5" spans="1:10" ht="12" customHeight="1">
      <c r="A5" s="52"/>
      <c r="B5" s="167"/>
      <c r="C5" s="167"/>
      <c r="D5" s="167"/>
      <c r="E5" s="167"/>
      <c r="F5" s="52"/>
    </row>
    <row r="6" spans="1:10" ht="12" customHeight="1">
      <c r="A6" s="169"/>
      <c r="B6" s="169"/>
      <c r="C6" s="169"/>
      <c r="D6" s="169"/>
      <c r="E6" s="169"/>
      <c r="F6" s="169"/>
    </row>
    <row r="7" spans="1:10" ht="24" customHeight="1">
      <c r="A7" s="148"/>
      <c r="B7" s="148"/>
      <c r="C7" s="148" t="s">
        <v>274</v>
      </c>
      <c r="D7" s="148" t="s">
        <v>275</v>
      </c>
      <c r="E7" s="250" t="s">
        <v>43</v>
      </c>
      <c r="F7" s="148"/>
    </row>
    <row r="8" spans="1:10" ht="21" customHeight="1">
      <c r="A8" s="138"/>
      <c r="B8" s="297" t="s">
        <v>80</v>
      </c>
      <c r="C8" s="298" t="s">
        <v>276</v>
      </c>
      <c r="D8" s="299"/>
      <c r="E8" s="300"/>
      <c r="F8" s="243"/>
    </row>
    <row r="9" spans="1:10" ht="21" customHeight="1">
      <c r="A9" s="138"/>
      <c r="B9" s="301"/>
      <c r="C9" s="302"/>
      <c r="D9" s="303"/>
      <c r="E9" s="304"/>
      <c r="F9" s="243"/>
    </row>
    <row r="10" spans="1:10" ht="21" customHeight="1">
      <c r="A10" s="138"/>
      <c r="B10" s="297"/>
      <c r="C10" s="298"/>
      <c r="D10" s="299"/>
      <c r="E10" s="300"/>
      <c r="F10" s="243"/>
    </row>
    <row r="11" spans="1:10" ht="21" customHeight="1">
      <c r="A11" s="138"/>
      <c r="B11" s="301"/>
      <c r="C11" s="302"/>
      <c r="D11" s="303"/>
      <c r="E11" s="304"/>
      <c r="F11" s="243"/>
    </row>
    <row r="12" spans="1:10" ht="21" customHeight="1">
      <c r="A12" s="138"/>
      <c r="B12" s="297"/>
      <c r="C12" s="298"/>
      <c r="D12" s="299"/>
      <c r="E12" s="300"/>
      <c r="F12" s="243"/>
    </row>
    <row r="13" spans="1:10" ht="21" customHeight="1">
      <c r="A13" s="138"/>
      <c r="B13" s="301"/>
      <c r="C13" s="302"/>
      <c r="D13" s="303"/>
      <c r="E13" s="304"/>
      <c r="F13" s="243"/>
    </row>
    <row r="14" spans="1:10" ht="21" customHeight="1">
      <c r="A14" s="138"/>
      <c r="B14" s="297"/>
      <c r="C14" s="298"/>
      <c r="D14" s="299"/>
      <c r="E14" s="300"/>
      <c r="F14" s="243"/>
    </row>
    <row r="15" spans="1:10" ht="21" customHeight="1">
      <c r="A15" s="138"/>
      <c r="B15" s="301"/>
      <c r="C15" s="302"/>
      <c r="D15" s="303"/>
      <c r="E15" s="304"/>
      <c r="F15" s="243"/>
    </row>
    <row r="16" spans="1:10" ht="21" customHeight="1">
      <c r="A16" s="138"/>
      <c r="B16" s="297"/>
      <c r="C16" s="298"/>
      <c r="D16" s="299"/>
      <c r="E16" s="300"/>
      <c r="F16" s="243"/>
    </row>
    <row r="17" spans="1:6" ht="21" customHeight="1">
      <c r="A17" s="138"/>
      <c r="B17" s="301"/>
      <c r="C17" s="302"/>
      <c r="D17" s="303"/>
      <c r="E17" s="304"/>
      <c r="F17" s="243"/>
    </row>
    <row r="18" spans="1:6" ht="21" customHeight="1">
      <c r="A18" s="138"/>
      <c r="B18" s="297"/>
      <c r="C18" s="298"/>
      <c r="D18" s="299"/>
      <c r="E18" s="300"/>
      <c r="F18" s="243"/>
    </row>
    <row r="19" spans="1:6" ht="21" customHeight="1">
      <c r="A19" s="138"/>
      <c r="B19" s="301"/>
      <c r="C19" s="302"/>
      <c r="D19" s="303"/>
      <c r="E19" s="304"/>
      <c r="F19" s="243"/>
    </row>
    <row r="20" spans="1:6" ht="21" customHeight="1">
      <c r="A20" s="138"/>
      <c r="B20" s="297"/>
      <c r="C20" s="298"/>
      <c r="D20" s="299"/>
      <c r="E20" s="300"/>
      <c r="F20" s="243"/>
    </row>
    <row r="21" spans="1:6" ht="21" customHeight="1">
      <c r="A21" s="138"/>
      <c r="B21" s="301"/>
      <c r="C21" s="302"/>
      <c r="D21" s="303"/>
      <c r="E21" s="304"/>
      <c r="F21" s="243"/>
    </row>
    <row r="22" spans="1:6" ht="21" customHeight="1">
      <c r="A22" s="138"/>
      <c r="B22" s="297"/>
      <c r="C22" s="298"/>
      <c r="D22" s="299"/>
      <c r="E22" s="300"/>
      <c r="F22" s="243"/>
    </row>
    <row r="23" spans="1:6" ht="21" customHeight="1">
      <c r="A23" s="138"/>
      <c r="B23" s="301"/>
      <c r="C23" s="302"/>
      <c r="D23" s="303"/>
      <c r="E23" s="304"/>
      <c r="F23" s="243"/>
    </row>
    <row r="24" spans="1:6" ht="21" customHeight="1">
      <c r="A24" s="138"/>
      <c r="B24" s="297"/>
      <c r="C24" s="298"/>
      <c r="D24" s="299"/>
      <c r="E24" s="300"/>
      <c r="F24" s="243"/>
    </row>
    <row r="25" spans="1:6" ht="21" customHeight="1">
      <c r="A25" s="138"/>
      <c r="B25" s="301"/>
      <c r="C25" s="302"/>
      <c r="D25" s="303"/>
      <c r="E25" s="304"/>
      <c r="F25" s="243"/>
    </row>
    <row r="26" spans="1:6" ht="21" customHeight="1">
      <c r="A26" s="138"/>
      <c r="B26" s="297"/>
      <c r="C26" s="298"/>
      <c r="D26" s="299"/>
      <c r="E26" s="300"/>
      <c r="F26" s="243"/>
    </row>
    <row r="27" spans="1:6" ht="21" customHeight="1">
      <c r="A27" s="138"/>
      <c r="B27" s="301"/>
      <c r="C27" s="302"/>
      <c r="D27" s="303"/>
      <c r="E27" s="304"/>
      <c r="F27" s="243"/>
    </row>
    <row r="28" spans="1:6" ht="21" customHeight="1">
      <c r="A28" s="138"/>
      <c r="B28" s="297"/>
      <c r="C28" s="298"/>
      <c r="D28" s="299"/>
      <c r="E28" s="300"/>
      <c r="F28" s="243"/>
    </row>
    <row r="29" spans="1:6" ht="21" customHeight="1">
      <c r="A29" s="138"/>
      <c r="B29" s="301"/>
      <c r="C29" s="302"/>
      <c r="D29" s="303"/>
      <c r="E29" s="304"/>
      <c r="F29" s="243"/>
    </row>
    <row r="30" spans="1:6" ht="21" customHeight="1">
      <c r="A30" s="138"/>
      <c r="B30" s="297"/>
      <c r="C30" s="298"/>
      <c r="D30" s="299"/>
      <c r="E30" s="300"/>
      <c r="F30" s="243"/>
    </row>
    <row r="31" spans="1:6" ht="21" customHeight="1">
      <c r="A31" s="138"/>
      <c r="B31" s="301"/>
      <c r="C31" s="302"/>
      <c r="D31" s="303"/>
      <c r="E31" s="304"/>
      <c r="F31" s="243"/>
    </row>
    <row r="32" spans="1:6" ht="21" customHeight="1">
      <c r="A32" s="138"/>
      <c r="B32" s="297"/>
      <c r="C32" s="298"/>
      <c r="D32" s="299"/>
      <c r="E32" s="300"/>
      <c r="F32" s="243"/>
    </row>
    <row r="33" spans="1:6" ht="21" customHeight="1">
      <c r="A33" s="138"/>
      <c r="B33" s="301"/>
      <c r="C33" s="302"/>
      <c r="D33" s="303"/>
      <c r="E33" s="304"/>
      <c r="F33" s="243"/>
    </row>
    <row r="34" spans="1:6" ht="21" customHeight="1">
      <c r="A34" s="138"/>
      <c r="B34" s="297"/>
      <c r="C34" s="298"/>
      <c r="D34" s="299"/>
      <c r="E34" s="300"/>
      <c r="F34" s="243"/>
    </row>
    <row r="35" spans="1:6" ht="21" customHeight="1">
      <c r="A35" s="138"/>
      <c r="B35" s="301"/>
      <c r="C35" s="302"/>
      <c r="D35" s="303"/>
      <c r="E35" s="304"/>
      <c r="F35" s="243"/>
    </row>
    <row r="36" spans="1:6" ht="21" customHeight="1">
      <c r="A36" s="138"/>
      <c r="B36" s="297"/>
      <c r="C36" s="298"/>
      <c r="D36" s="299"/>
      <c r="E36" s="300"/>
      <c r="F36" s="243"/>
    </row>
    <row r="37" spans="1:6" ht="21" customHeight="1">
      <c r="A37" s="138"/>
      <c r="B37" s="301"/>
      <c r="C37" s="302"/>
      <c r="D37" s="303"/>
      <c r="E37" s="304"/>
      <c r="F37" s="243"/>
    </row>
    <row r="38" spans="1:6" ht="21" customHeight="1">
      <c r="A38" s="138"/>
      <c r="B38" s="297"/>
      <c r="C38" s="298"/>
      <c r="D38" s="299"/>
      <c r="E38" s="300"/>
      <c r="F38" s="243"/>
    </row>
    <row r="39" spans="1:6" ht="21" customHeight="1">
      <c r="A39" s="138"/>
      <c r="B39" s="301"/>
      <c r="C39" s="302"/>
      <c r="D39" s="303"/>
      <c r="E39" s="304"/>
      <c r="F39" s="243"/>
    </row>
    <row r="40" spans="1:6" ht="21" customHeight="1">
      <c r="A40" s="138"/>
      <c r="B40" s="297"/>
      <c r="C40" s="298"/>
      <c r="D40" s="299"/>
      <c r="E40" s="300"/>
      <c r="F40" s="243"/>
    </row>
    <row r="41" spans="1:6" ht="21" customHeight="1">
      <c r="A41" s="138"/>
      <c r="B41" s="301"/>
      <c r="C41" s="302"/>
      <c r="D41" s="303"/>
      <c r="E41" s="304"/>
      <c r="F41" s="243"/>
    </row>
    <row r="42" spans="1:6" ht="21" customHeight="1">
      <c r="A42" s="138"/>
      <c r="B42" s="297"/>
      <c r="C42" s="298"/>
      <c r="D42" s="299"/>
      <c r="E42" s="300"/>
      <c r="F42" s="243"/>
    </row>
    <row r="43" spans="1:6" ht="21" customHeight="1">
      <c r="A43" s="138"/>
      <c r="B43" s="301"/>
      <c r="C43" s="302"/>
      <c r="D43" s="303"/>
      <c r="E43" s="304"/>
      <c r="F43" s="243"/>
    </row>
    <row r="44" spans="1:6" ht="21" customHeight="1">
      <c r="A44" s="138"/>
      <c r="B44" s="297"/>
      <c r="C44" s="298"/>
      <c r="D44" s="299"/>
      <c r="E44" s="300"/>
      <c r="F44" s="243"/>
    </row>
    <row r="45" spans="1:6" ht="21" customHeight="1">
      <c r="A45" s="138"/>
      <c r="B45" s="301"/>
      <c r="C45" s="302"/>
      <c r="D45" s="303"/>
      <c r="E45" s="304"/>
      <c r="F45" s="243"/>
    </row>
    <row r="46" spans="1:6" ht="21" customHeight="1">
      <c r="A46" s="138"/>
      <c r="B46" s="297"/>
      <c r="C46" s="298"/>
      <c r="D46" s="299"/>
      <c r="E46" s="300"/>
      <c r="F46" s="243"/>
    </row>
    <row r="47" spans="1:6" ht="21" customHeight="1">
      <c r="A47" s="138"/>
      <c r="B47" s="301"/>
      <c r="C47" s="302"/>
      <c r="D47" s="303"/>
      <c r="E47" s="304"/>
      <c r="F47" s="243"/>
    </row>
    <row r="48" spans="1:6" ht="21" customHeight="1">
      <c r="A48" s="138"/>
      <c r="B48" s="297"/>
      <c r="C48" s="298"/>
      <c r="D48" s="299"/>
      <c r="E48" s="300"/>
      <c r="F48" s="243"/>
    </row>
    <row r="49" spans="1:6" ht="21" customHeight="1">
      <c r="A49" s="138"/>
      <c r="B49" s="252"/>
      <c r="C49" s="186"/>
      <c r="D49" s="238"/>
      <c r="E49" s="190"/>
      <c r="F49" s="243"/>
    </row>
    <row r="50" spans="1:6" ht="21" customHeight="1">
      <c r="A50" s="138"/>
      <c r="B50" s="254"/>
      <c r="C50" s="251"/>
      <c r="D50" s="257"/>
      <c r="E50" s="253"/>
      <c r="F50" s="243"/>
    </row>
  </sheetData>
  <sheetProtection sheet="1" objects="1" scenarios="1" selectLockedCells="1"/>
  <mergeCells count="3">
    <mergeCell ref="A1:F1"/>
    <mergeCell ref="D4:E4"/>
    <mergeCell ref="G1:J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89F38"/>
  </sheetPr>
  <dimension ref="A1:F108"/>
  <sheetViews>
    <sheetView showGridLines="0" showRowColHeaders="0" zoomScale="80" zoomScaleNormal="80" workbookViewId="0">
      <pane ySplit="6" topLeftCell="A7" activePane="bottomLeft" state="frozen"/>
      <selection activeCell="B8" sqref="B8"/>
      <selection pane="bottomLeft" activeCell="C5" sqref="C5"/>
    </sheetView>
  </sheetViews>
  <sheetFormatPr defaultColWidth="14.41015625" defaultRowHeight="12.7"/>
  <cols>
    <col min="1" max="1" width="3.703125" customWidth="1"/>
    <col min="2" max="2" width="41.5859375" customWidth="1"/>
    <col min="5" max="5" width="86.41015625" customWidth="1"/>
    <col min="6" max="6" width="3.703125" customWidth="1"/>
  </cols>
  <sheetData>
    <row r="1" spans="1:6" ht="6" customHeight="1">
      <c r="A1" s="2"/>
      <c r="B1" s="2"/>
      <c r="C1" s="2"/>
      <c r="D1" s="2"/>
      <c r="E1" s="2"/>
      <c r="F1" s="2"/>
    </row>
    <row r="2" spans="1:6" s="283" customFormat="1" ht="6" customHeight="1">
      <c r="A2" s="284"/>
      <c r="B2" s="284"/>
      <c r="C2" s="284"/>
      <c r="D2" s="284"/>
      <c r="E2" s="284"/>
      <c r="F2" s="284"/>
    </row>
    <row r="3" spans="1:6" ht="66" customHeight="1">
      <c r="A3" s="97"/>
      <c r="B3" s="518" t="s">
        <v>37</v>
      </c>
      <c r="C3" s="97"/>
      <c r="D3" s="97"/>
      <c r="E3" s="8"/>
      <c r="F3" s="97"/>
    </row>
    <row r="4" spans="1:6" ht="66" customHeight="1">
      <c r="A4" s="97"/>
      <c r="B4" s="5" t="s">
        <v>38</v>
      </c>
      <c r="C4" s="97"/>
      <c r="D4" s="97"/>
      <c r="E4" s="8"/>
      <c r="F4" s="97"/>
    </row>
    <row r="5" spans="1:6" ht="66" customHeight="1">
      <c r="A5" s="97"/>
      <c r="B5" s="260" t="s">
        <v>39</v>
      </c>
      <c r="C5" s="97"/>
      <c r="D5" s="97"/>
      <c r="E5" s="8"/>
      <c r="F5" s="97"/>
    </row>
    <row r="6" spans="1:6" ht="12" customHeight="1">
      <c r="A6" s="97"/>
      <c r="B6" s="10"/>
      <c r="C6" s="10"/>
      <c r="D6" s="10"/>
      <c r="E6" s="10"/>
      <c r="F6" s="97"/>
    </row>
    <row r="7" spans="1:6" ht="12" customHeight="1">
      <c r="A7" s="97"/>
      <c r="B7" s="97"/>
      <c r="C7" s="97"/>
      <c r="D7" s="97"/>
      <c r="E7" s="97"/>
      <c r="F7" s="97"/>
    </row>
    <row r="8" spans="1:6" ht="21" customHeight="1">
      <c r="A8" s="12"/>
      <c r="B8" s="280" t="s">
        <v>40</v>
      </c>
      <c r="C8" s="281" t="s">
        <v>41</v>
      </c>
      <c r="D8" s="281" t="s">
        <v>42</v>
      </c>
      <c r="E8" s="281" t="s">
        <v>43</v>
      </c>
      <c r="F8" s="12"/>
    </row>
    <row r="9" spans="1:6" ht="21" customHeight="1">
      <c r="A9" s="12"/>
      <c r="B9" s="450" t="s">
        <v>44</v>
      </c>
      <c r="C9" s="451">
        <v>42615</v>
      </c>
      <c r="D9" s="452" t="s">
        <v>45</v>
      </c>
      <c r="E9" s="453" t="s">
        <v>46</v>
      </c>
      <c r="F9" s="12"/>
    </row>
    <row r="10" spans="1:6" ht="21" customHeight="1">
      <c r="A10" s="12"/>
      <c r="B10" s="454" t="s">
        <v>47</v>
      </c>
      <c r="C10" s="455" t="s">
        <v>48</v>
      </c>
      <c r="D10" s="456" t="s">
        <v>49</v>
      </c>
      <c r="E10" s="457" t="s">
        <v>50</v>
      </c>
      <c r="F10" s="12"/>
    </row>
    <row r="11" spans="1:6" ht="21" customHeight="1">
      <c r="A11" s="12"/>
      <c r="B11" s="450" t="s">
        <v>51</v>
      </c>
      <c r="C11" s="451">
        <v>42618</v>
      </c>
      <c r="D11" s="452" t="s">
        <v>52</v>
      </c>
      <c r="E11" s="453"/>
      <c r="F11" s="12"/>
    </row>
    <row r="12" spans="1:6" ht="21" customHeight="1">
      <c r="A12" s="12"/>
      <c r="B12" s="454" t="s">
        <v>53</v>
      </c>
      <c r="C12" s="455">
        <v>42619</v>
      </c>
      <c r="D12" s="456" t="s">
        <v>52</v>
      </c>
      <c r="E12" s="457"/>
      <c r="F12" s="12"/>
    </row>
    <row r="13" spans="1:6" ht="21" customHeight="1">
      <c r="A13" s="12"/>
      <c r="B13" s="450" t="s">
        <v>54</v>
      </c>
      <c r="C13" s="451">
        <v>42620</v>
      </c>
      <c r="D13" s="452" t="s">
        <v>52</v>
      </c>
      <c r="E13" s="453"/>
      <c r="F13" s="12"/>
    </row>
    <row r="14" spans="1:6" ht="21" customHeight="1">
      <c r="A14" s="12"/>
      <c r="B14" s="454" t="s">
        <v>55</v>
      </c>
      <c r="C14" s="455">
        <v>42621</v>
      </c>
      <c r="D14" s="456" t="s">
        <v>52</v>
      </c>
      <c r="E14" s="457"/>
      <c r="F14" s="12"/>
    </row>
    <row r="15" spans="1:6" ht="21" customHeight="1">
      <c r="A15" s="12"/>
      <c r="B15" s="450" t="s">
        <v>56</v>
      </c>
      <c r="C15" s="451" t="s">
        <v>57</v>
      </c>
      <c r="D15" s="452" t="s">
        <v>52</v>
      </c>
      <c r="E15" s="453"/>
      <c r="F15" s="12"/>
    </row>
    <row r="16" spans="1:6" ht="21" customHeight="1">
      <c r="A16" s="12"/>
      <c r="B16" s="454" t="s">
        <v>58</v>
      </c>
      <c r="C16" s="455"/>
      <c r="D16" s="456" t="s">
        <v>52</v>
      </c>
      <c r="E16" s="457"/>
      <c r="F16" s="12"/>
    </row>
    <row r="17" spans="1:6" ht="21" customHeight="1">
      <c r="A17" s="12"/>
      <c r="B17" s="458"/>
      <c r="C17" s="459"/>
      <c r="D17" s="460"/>
      <c r="E17" s="461"/>
      <c r="F17" s="12"/>
    </row>
    <row r="18" spans="1:6" ht="21" customHeight="1">
      <c r="A18" s="12"/>
      <c r="B18" s="458"/>
      <c r="C18" s="459"/>
      <c r="D18" s="460"/>
      <c r="E18" s="461"/>
      <c r="F18" s="12"/>
    </row>
    <row r="19" spans="1:6" ht="21" customHeight="1">
      <c r="A19" s="12"/>
      <c r="B19" s="458"/>
      <c r="C19" s="459"/>
      <c r="D19" s="460"/>
      <c r="E19" s="461"/>
      <c r="F19" s="12"/>
    </row>
    <row r="20" spans="1:6" ht="21" customHeight="1">
      <c r="A20" s="12"/>
      <c r="B20" s="458"/>
      <c r="C20" s="459"/>
      <c r="D20" s="460"/>
      <c r="E20" s="461"/>
      <c r="F20" s="12"/>
    </row>
    <row r="21" spans="1:6" ht="21" customHeight="1">
      <c r="A21" s="12"/>
      <c r="B21" s="458"/>
      <c r="C21" s="459"/>
      <c r="D21" s="460"/>
      <c r="E21" s="461"/>
      <c r="F21" s="12"/>
    </row>
    <row r="22" spans="1:6" ht="21" customHeight="1">
      <c r="A22" s="12"/>
      <c r="B22" s="458"/>
      <c r="C22" s="459"/>
      <c r="D22" s="460"/>
      <c r="E22" s="461"/>
      <c r="F22" s="12"/>
    </row>
    <row r="23" spans="1:6" ht="21" customHeight="1">
      <c r="A23" s="12"/>
      <c r="B23" s="458"/>
      <c r="C23" s="459"/>
      <c r="D23" s="460"/>
      <c r="E23" s="461"/>
      <c r="F23" s="12"/>
    </row>
    <row r="24" spans="1:6" ht="21" customHeight="1">
      <c r="A24" s="12"/>
      <c r="B24" s="458"/>
      <c r="C24" s="459"/>
      <c r="D24" s="460"/>
      <c r="E24" s="461"/>
      <c r="F24" s="12"/>
    </row>
    <row r="25" spans="1:6" ht="21" customHeight="1">
      <c r="A25" s="12"/>
      <c r="B25" s="458"/>
      <c r="C25" s="459"/>
      <c r="D25" s="460"/>
      <c r="E25" s="461"/>
      <c r="F25" s="12"/>
    </row>
    <row r="26" spans="1:6" ht="21" customHeight="1">
      <c r="A26" s="12"/>
      <c r="B26" s="458"/>
      <c r="C26" s="459"/>
      <c r="D26" s="460"/>
      <c r="E26" s="461"/>
      <c r="F26" s="12"/>
    </row>
    <row r="27" spans="1:6" ht="21" customHeight="1">
      <c r="A27" s="12"/>
      <c r="B27" s="458"/>
      <c r="C27" s="459"/>
      <c r="D27" s="460"/>
      <c r="E27" s="461"/>
      <c r="F27" s="12"/>
    </row>
    <row r="28" spans="1:6" ht="21" customHeight="1">
      <c r="A28" s="12"/>
      <c r="B28" s="458"/>
      <c r="C28" s="459"/>
      <c r="D28" s="460"/>
      <c r="E28" s="461"/>
      <c r="F28" s="12"/>
    </row>
    <row r="29" spans="1:6" ht="21" customHeight="1">
      <c r="A29" s="12"/>
      <c r="B29" s="458"/>
      <c r="C29" s="459"/>
      <c r="D29" s="460"/>
      <c r="E29" s="461"/>
      <c r="F29" s="12"/>
    </row>
    <row r="30" spans="1:6" ht="21" customHeight="1">
      <c r="A30" s="12"/>
      <c r="B30" s="458"/>
      <c r="C30" s="459"/>
      <c r="D30" s="460"/>
      <c r="E30" s="461"/>
      <c r="F30" s="12"/>
    </row>
    <row r="31" spans="1:6" ht="21" customHeight="1">
      <c r="A31" s="12"/>
      <c r="B31" s="458"/>
      <c r="C31" s="459"/>
      <c r="D31" s="460"/>
      <c r="E31" s="461"/>
      <c r="F31" s="12"/>
    </row>
    <row r="32" spans="1:6" ht="21" customHeight="1">
      <c r="A32" s="12"/>
      <c r="B32" s="458"/>
      <c r="C32" s="459"/>
      <c r="D32" s="460"/>
      <c r="E32" s="461"/>
      <c r="F32" s="12"/>
    </row>
    <row r="33" spans="1:6" ht="21" customHeight="1">
      <c r="A33" s="12"/>
      <c r="B33" s="458"/>
      <c r="C33" s="459"/>
      <c r="D33" s="460"/>
      <c r="E33" s="461"/>
      <c r="F33" s="12"/>
    </row>
    <row r="34" spans="1:6" ht="21" customHeight="1">
      <c r="A34" s="12"/>
      <c r="B34" s="458"/>
      <c r="C34" s="459"/>
      <c r="D34" s="460"/>
      <c r="E34" s="461"/>
      <c r="F34" s="12"/>
    </row>
    <row r="35" spans="1:6" ht="21" customHeight="1">
      <c r="A35" s="12"/>
      <c r="B35" s="458"/>
      <c r="C35" s="459"/>
      <c r="D35" s="460"/>
      <c r="E35" s="461"/>
      <c r="F35" s="12"/>
    </row>
    <row r="36" spans="1:6" ht="21" customHeight="1">
      <c r="A36" s="12"/>
      <c r="B36" s="458"/>
      <c r="C36" s="459"/>
      <c r="D36" s="460"/>
      <c r="E36" s="461"/>
      <c r="F36" s="12"/>
    </row>
    <row r="37" spans="1:6" ht="21" customHeight="1">
      <c r="A37" s="12"/>
      <c r="B37" s="458"/>
      <c r="C37" s="459"/>
      <c r="D37" s="460"/>
      <c r="E37" s="461"/>
      <c r="F37" s="12"/>
    </row>
    <row r="38" spans="1:6" ht="21" customHeight="1">
      <c r="A38" s="12"/>
      <c r="B38" s="458"/>
      <c r="C38" s="459"/>
      <c r="D38" s="460"/>
      <c r="E38" s="461"/>
      <c r="F38" s="12"/>
    </row>
    <row r="39" spans="1:6" ht="21" customHeight="1">
      <c r="A39" s="12"/>
      <c r="B39" s="458"/>
      <c r="C39" s="459"/>
      <c r="D39" s="460"/>
      <c r="E39" s="461"/>
      <c r="F39" s="12"/>
    </row>
    <row r="40" spans="1:6" ht="21" customHeight="1">
      <c r="A40" s="12"/>
      <c r="B40" s="458"/>
      <c r="C40" s="459"/>
      <c r="D40" s="460"/>
      <c r="E40" s="461"/>
      <c r="F40" s="12"/>
    </row>
    <row r="41" spans="1:6" ht="21" customHeight="1">
      <c r="A41" s="12"/>
      <c r="B41" s="458"/>
      <c r="C41" s="459"/>
      <c r="D41" s="460"/>
      <c r="E41" s="461"/>
      <c r="F41" s="12"/>
    </row>
    <row r="42" spans="1:6" ht="21" customHeight="1">
      <c r="A42" s="12"/>
      <c r="B42" s="458"/>
      <c r="C42" s="459"/>
      <c r="D42" s="460"/>
      <c r="E42" s="461"/>
      <c r="F42" s="12"/>
    </row>
    <row r="43" spans="1:6" ht="21" customHeight="1">
      <c r="A43" s="12"/>
      <c r="B43" s="458"/>
      <c r="C43" s="459"/>
      <c r="D43" s="460"/>
      <c r="E43" s="461"/>
      <c r="F43" s="12"/>
    </row>
    <row r="44" spans="1:6" ht="21" customHeight="1">
      <c r="A44" s="12"/>
      <c r="B44" s="458"/>
      <c r="C44" s="459"/>
      <c r="D44" s="460"/>
      <c r="E44" s="461"/>
      <c r="F44" s="12"/>
    </row>
    <row r="45" spans="1:6" ht="21" customHeight="1">
      <c r="A45" s="12"/>
      <c r="B45" s="458"/>
      <c r="C45" s="459"/>
      <c r="D45" s="460"/>
      <c r="E45" s="461"/>
      <c r="F45" s="12"/>
    </row>
    <row r="46" spans="1:6" ht="21" customHeight="1">
      <c r="A46" s="12"/>
      <c r="B46" s="458"/>
      <c r="C46" s="459"/>
      <c r="D46" s="460"/>
      <c r="E46" s="461"/>
      <c r="F46" s="12"/>
    </row>
    <row r="47" spans="1:6" ht="21" customHeight="1">
      <c r="A47" s="12"/>
      <c r="B47" s="458"/>
      <c r="C47" s="459"/>
      <c r="D47" s="460"/>
      <c r="E47" s="461"/>
      <c r="F47" s="12"/>
    </row>
    <row r="48" spans="1:6" ht="21" customHeight="1">
      <c r="A48" s="12"/>
      <c r="B48" s="458"/>
      <c r="C48" s="459"/>
      <c r="D48" s="460"/>
      <c r="E48" s="461"/>
      <c r="F48" s="12"/>
    </row>
    <row r="49" spans="1:6" ht="21" customHeight="1">
      <c r="A49" s="12"/>
      <c r="B49" s="458"/>
      <c r="C49" s="459"/>
      <c r="D49" s="460"/>
      <c r="E49" s="461"/>
      <c r="F49" s="12"/>
    </row>
    <row r="50" spans="1:6" ht="21" customHeight="1">
      <c r="A50" s="12"/>
      <c r="B50" s="458"/>
      <c r="C50" s="459"/>
      <c r="D50" s="460"/>
      <c r="E50" s="461"/>
      <c r="F50" s="12"/>
    </row>
    <row r="51" spans="1:6" ht="21" customHeight="1">
      <c r="A51" s="12"/>
      <c r="B51" s="458"/>
      <c r="C51" s="459"/>
      <c r="D51" s="460"/>
      <c r="E51" s="461"/>
      <c r="F51" s="12"/>
    </row>
    <row r="52" spans="1:6" ht="21" customHeight="1">
      <c r="A52" s="12"/>
      <c r="B52" s="458"/>
      <c r="C52" s="459"/>
      <c r="D52" s="460"/>
      <c r="E52" s="461"/>
      <c r="F52" s="12"/>
    </row>
    <row r="53" spans="1:6" ht="21" customHeight="1">
      <c r="A53" s="12"/>
      <c r="B53" s="458"/>
      <c r="C53" s="459"/>
      <c r="D53" s="460"/>
      <c r="E53" s="461"/>
      <c r="F53" s="12"/>
    </row>
    <row r="54" spans="1:6">
      <c r="B54" s="387"/>
      <c r="C54" s="387"/>
      <c r="D54" s="387"/>
      <c r="E54" s="387"/>
    </row>
    <row r="55" spans="1:6">
      <c r="B55" s="387"/>
      <c r="C55" s="387"/>
      <c r="D55" s="387"/>
      <c r="E55" s="387"/>
    </row>
    <row r="56" spans="1:6">
      <c r="B56" s="387"/>
      <c r="C56" s="387"/>
      <c r="D56" s="387"/>
      <c r="E56" s="387"/>
    </row>
    <row r="57" spans="1:6">
      <c r="B57" s="387"/>
      <c r="C57" s="387"/>
      <c r="D57" s="387"/>
      <c r="E57" s="387"/>
    </row>
    <row r="58" spans="1:6">
      <c r="B58" s="387"/>
      <c r="C58" s="387"/>
      <c r="D58" s="387"/>
      <c r="E58" s="387"/>
    </row>
    <row r="59" spans="1:6">
      <c r="B59" s="387"/>
      <c r="C59" s="387"/>
      <c r="D59" s="387"/>
      <c r="E59" s="387"/>
    </row>
    <row r="60" spans="1:6">
      <c r="B60" s="387"/>
      <c r="C60" s="387"/>
      <c r="D60" s="387"/>
      <c r="E60" s="387"/>
    </row>
    <row r="61" spans="1:6">
      <c r="B61" s="387"/>
      <c r="C61" s="387"/>
      <c r="D61" s="387"/>
      <c r="E61" s="387"/>
    </row>
    <row r="62" spans="1:6">
      <c r="B62" s="387"/>
      <c r="C62" s="387"/>
      <c r="D62" s="387"/>
      <c r="E62" s="387"/>
    </row>
    <row r="63" spans="1:6">
      <c r="B63" s="387"/>
      <c r="C63" s="387"/>
      <c r="D63" s="387"/>
      <c r="E63" s="387"/>
    </row>
    <row r="64" spans="1:6">
      <c r="B64" s="387"/>
      <c r="C64" s="387"/>
      <c r="D64" s="387"/>
      <c r="E64" s="387"/>
    </row>
    <row r="65" spans="2:5">
      <c r="B65" s="387"/>
      <c r="C65" s="387"/>
      <c r="D65" s="387"/>
      <c r="E65" s="387"/>
    </row>
    <row r="66" spans="2:5">
      <c r="B66" s="387"/>
      <c r="C66" s="387"/>
      <c r="D66" s="387"/>
      <c r="E66" s="387"/>
    </row>
    <row r="67" spans="2:5">
      <c r="B67" s="387"/>
      <c r="C67" s="387"/>
      <c r="D67" s="387"/>
      <c r="E67" s="387"/>
    </row>
    <row r="68" spans="2:5">
      <c r="B68" s="387"/>
      <c r="C68" s="387"/>
      <c r="D68" s="387"/>
      <c r="E68" s="387"/>
    </row>
    <row r="69" spans="2:5">
      <c r="B69" s="387"/>
      <c r="C69" s="387"/>
      <c r="D69" s="387"/>
      <c r="E69" s="387"/>
    </row>
    <row r="70" spans="2:5">
      <c r="B70" s="387"/>
      <c r="C70" s="387"/>
      <c r="D70" s="387"/>
      <c r="E70" s="387"/>
    </row>
    <row r="71" spans="2:5">
      <c r="B71" s="387"/>
      <c r="C71" s="387"/>
      <c r="D71" s="387"/>
      <c r="E71" s="387"/>
    </row>
    <row r="72" spans="2:5">
      <c r="B72" s="387"/>
      <c r="C72" s="387"/>
      <c r="D72" s="387"/>
      <c r="E72" s="387"/>
    </row>
    <row r="73" spans="2:5">
      <c r="B73" s="387"/>
      <c r="C73" s="387"/>
      <c r="D73" s="387"/>
      <c r="E73" s="387"/>
    </row>
    <row r="74" spans="2:5">
      <c r="B74" s="387"/>
      <c r="C74" s="387"/>
      <c r="D74" s="387"/>
      <c r="E74" s="387"/>
    </row>
    <row r="75" spans="2:5">
      <c r="B75" s="387"/>
      <c r="C75" s="387"/>
      <c r="D75" s="387"/>
      <c r="E75" s="387"/>
    </row>
    <row r="76" spans="2:5">
      <c r="B76" s="387"/>
      <c r="C76" s="387"/>
      <c r="D76" s="387"/>
      <c r="E76" s="387"/>
    </row>
    <row r="77" spans="2:5">
      <c r="B77" s="387"/>
      <c r="C77" s="387"/>
      <c r="D77" s="387"/>
      <c r="E77" s="387"/>
    </row>
    <row r="78" spans="2:5">
      <c r="B78" s="387"/>
      <c r="C78" s="387"/>
      <c r="D78" s="387"/>
      <c r="E78" s="387"/>
    </row>
    <row r="79" spans="2:5">
      <c r="B79" s="387"/>
      <c r="C79" s="387"/>
      <c r="D79" s="387"/>
      <c r="E79" s="387"/>
    </row>
    <row r="80" spans="2:5">
      <c r="B80" s="387"/>
      <c r="C80" s="387"/>
      <c r="D80" s="387"/>
      <c r="E80" s="387"/>
    </row>
    <row r="81" spans="2:5">
      <c r="B81" s="387"/>
      <c r="C81" s="387"/>
      <c r="D81" s="387"/>
      <c r="E81" s="387"/>
    </row>
    <row r="82" spans="2:5">
      <c r="B82" s="387"/>
      <c r="C82" s="387"/>
      <c r="D82" s="387"/>
      <c r="E82" s="387"/>
    </row>
    <row r="83" spans="2:5">
      <c r="B83" s="387"/>
      <c r="C83" s="387"/>
      <c r="D83" s="387"/>
      <c r="E83" s="387"/>
    </row>
    <row r="84" spans="2:5">
      <c r="B84" s="387"/>
      <c r="C84" s="387"/>
      <c r="D84" s="387"/>
      <c r="E84" s="387"/>
    </row>
    <row r="85" spans="2:5">
      <c r="B85" s="387"/>
      <c r="C85" s="387"/>
      <c r="D85" s="387"/>
      <c r="E85" s="387"/>
    </row>
    <row r="86" spans="2:5">
      <c r="B86" s="387"/>
      <c r="C86" s="387"/>
      <c r="D86" s="387"/>
      <c r="E86" s="387"/>
    </row>
    <row r="87" spans="2:5">
      <c r="B87" s="387"/>
      <c r="C87" s="387"/>
      <c r="D87" s="387"/>
      <c r="E87" s="387"/>
    </row>
    <row r="88" spans="2:5">
      <c r="B88" s="387"/>
      <c r="C88" s="387"/>
      <c r="D88" s="387"/>
      <c r="E88" s="387"/>
    </row>
    <row r="89" spans="2:5">
      <c r="B89" s="387"/>
      <c r="C89" s="387"/>
      <c r="D89" s="387"/>
      <c r="E89" s="387"/>
    </row>
    <row r="90" spans="2:5">
      <c r="B90" s="387"/>
      <c r="C90" s="387"/>
      <c r="D90" s="387"/>
      <c r="E90" s="387"/>
    </row>
    <row r="91" spans="2:5">
      <c r="B91" s="387"/>
      <c r="C91" s="387"/>
      <c r="D91" s="387"/>
      <c r="E91" s="387"/>
    </row>
    <row r="92" spans="2:5">
      <c r="B92" s="387"/>
      <c r="C92" s="387"/>
      <c r="D92" s="387"/>
      <c r="E92" s="387"/>
    </row>
    <row r="93" spans="2:5">
      <c r="B93" s="387"/>
      <c r="C93" s="387"/>
      <c r="D93" s="387"/>
      <c r="E93" s="387"/>
    </row>
    <row r="94" spans="2:5">
      <c r="B94" s="387"/>
      <c r="C94" s="387"/>
      <c r="D94" s="387"/>
      <c r="E94" s="387"/>
    </row>
    <row r="95" spans="2:5">
      <c r="B95" s="387"/>
      <c r="C95" s="387"/>
      <c r="D95" s="387"/>
      <c r="E95" s="387"/>
    </row>
    <row r="96" spans="2:5">
      <c r="B96" s="387"/>
      <c r="C96" s="387"/>
      <c r="D96" s="387"/>
      <c r="E96" s="387"/>
    </row>
    <row r="97" spans="2:5">
      <c r="B97" s="387"/>
      <c r="C97" s="387"/>
      <c r="D97" s="387"/>
      <c r="E97" s="387"/>
    </row>
    <row r="98" spans="2:5">
      <c r="B98" s="387"/>
      <c r="C98" s="387"/>
      <c r="D98" s="387"/>
      <c r="E98" s="387"/>
    </row>
    <row r="99" spans="2:5">
      <c r="B99" s="387"/>
      <c r="C99" s="387"/>
      <c r="D99" s="387"/>
      <c r="E99" s="387"/>
    </row>
    <row r="100" spans="2:5">
      <c r="B100" s="387"/>
      <c r="C100" s="387"/>
      <c r="D100" s="387"/>
      <c r="E100" s="387"/>
    </row>
    <row r="101" spans="2:5">
      <c r="B101" s="387"/>
      <c r="C101" s="387"/>
      <c r="D101" s="387"/>
      <c r="E101" s="387"/>
    </row>
    <row r="102" spans="2:5">
      <c r="B102" s="387"/>
      <c r="C102" s="387"/>
      <c r="D102" s="387"/>
      <c r="E102" s="387"/>
    </row>
    <row r="103" spans="2:5">
      <c r="B103" s="387"/>
      <c r="C103" s="387"/>
      <c r="D103" s="387"/>
      <c r="E103" s="387"/>
    </row>
    <row r="104" spans="2:5">
      <c r="B104" s="387"/>
      <c r="C104" s="387"/>
      <c r="D104" s="387"/>
      <c r="E104" s="387"/>
    </row>
    <row r="105" spans="2:5">
      <c r="B105" s="387"/>
      <c r="C105" s="387"/>
      <c r="D105" s="387"/>
      <c r="E105" s="387"/>
    </row>
    <row r="106" spans="2:5">
      <c r="B106" s="387"/>
      <c r="C106" s="387"/>
      <c r="D106" s="387"/>
      <c r="E106" s="387"/>
    </row>
    <row r="107" spans="2:5">
      <c r="B107" s="387"/>
      <c r="C107" s="387"/>
      <c r="D107" s="387"/>
      <c r="E107" s="387"/>
    </row>
    <row r="108" spans="2:5">
      <c r="B108" s="387"/>
      <c r="C108" s="387"/>
      <c r="D108" s="387"/>
      <c r="E108" s="387"/>
    </row>
  </sheetData>
  <sheetProtection selectLockedCells="1"/>
  <conditionalFormatting sqref="B9:D53">
    <cfRule type="expression" dxfId="77" priority="1">
      <formula>($D9 = "Done")</formula>
    </cfRule>
  </conditionalFormatting>
  <dataValidations count="1">
    <dataValidation type="list" allowBlank="1" sqref="D9:D53" xr:uid="{00000000-0002-0000-0100-000000000000}">
      <formula1>"Done,Late,In progress,Not started"</formula1>
    </dataValidation>
  </dataValidations>
  <pageMargins left="0.7" right="0.7" top="0.75" bottom="0.75" header="0.3" footer="0.3"/>
  <pageSetup paperSize="9" orientation="portrait" horizontalDpi="0" verticalDpi="0"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689F38"/>
  </sheetPr>
  <dimension ref="A1:M34"/>
  <sheetViews>
    <sheetView showGridLines="0" showRowColHeaders="0" zoomScale="80" zoomScaleNormal="80" workbookViewId="0">
      <pane ySplit="7" topLeftCell="A8" activePane="bottomLeft" state="frozen"/>
      <selection activeCell="B8" sqref="B8"/>
      <selection pane="bottomLeft" activeCell="C11" sqref="C11"/>
    </sheetView>
  </sheetViews>
  <sheetFormatPr defaultColWidth="14.41015625" defaultRowHeight="12.7"/>
  <cols>
    <col min="1" max="1" width="5.87890625" customWidth="1"/>
    <col min="2" max="3" width="20.1171875" customWidth="1"/>
    <col min="4" max="4" width="15.29296875" customWidth="1"/>
    <col min="5" max="5" width="23.29296875" customWidth="1"/>
    <col min="6" max="6" width="16.703125" customWidth="1"/>
    <col min="7" max="7" width="8.1171875" customWidth="1"/>
    <col min="8" max="8" width="30.87890625" customWidth="1"/>
    <col min="9" max="9" width="5.87890625" customWidth="1"/>
  </cols>
  <sheetData>
    <row r="1" spans="1:13" ht="6" customHeight="1">
      <c r="A1" s="1"/>
      <c r="B1" s="1"/>
      <c r="C1" s="1"/>
      <c r="D1" s="1"/>
      <c r="E1" s="1"/>
      <c r="F1" s="1"/>
      <c r="G1" s="1"/>
      <c r="H1" s="1"/>
      <c r="I1" s="1"/>
      <c r="J1" s="1"/>
      <c r="K1" s="1"/>
      <c r="L1" s="1"/>
      <c r="M1" s="1"/>
    </row>
    <row r="2" spans="1:13" s="283" customFormat="1" ht="6" customHeight="1">
      <c r="A2" s="282"/>
      <c r="B2" s="282"/>
      <c r="C2" s="282"/>
      <c r="D2" s="282"/>
      <c r="E2" s="282"/>
      <c r="F2" s="282"/>
      <c r="G2" s="282"/>
      <c r="H2" s="282"/>
      <c r="I2" s="282"/>
    </row>
    <row r="3" spans="1:13" ht="66" customHeight="1">
      <c r="A3" s="97"/>
      <c r="B3" s="518" t="s">
        <v>283</v>
      </c>
      <c r="C3" s="109"/>
      <c r="D3" s="259"/>
      <c r="E3" s="259"/>
      <c r="F3" s="259"/>
      <c r="G3" s="259"/>
      <c r="H3" s="259"/>
      <c r="I3" s="97"/>
    </row>
    <row r="4" spans="1:13" ht="66" customHeight="1">
      <c r="A4" s="97"/>
      <c r="B4" s="260" t="s">
        <v>10</v>
      </c>
      <c r="C4" s="109"/>
      <c r="D4" s="499" t="s">
        <v>60</v>
      </c>
      <c r="E4" s="493"/>
      <c r="F4" s="493"/>
      <c r="G4" s="493"/>
      <c r="H4" s="493"/>
      <c r="I4" s="97"/>
    </row>
    <row r="5" spans="1:13" ht="12" customHeight="1">
      <c r="A5" s="12"/>
      <c r="B5" s="17"/>
      <c r="C5" s="17"/>
      <c r="D5" s="17"/>
      <c r="E5" s="17"/>
      <c r="F5" s="17"/>
      <c r="G5" s="17"/>
      <c r="H5" s="17"/>
      <c r="I5" s="12"/>
    </row>
    <row r="6" spans="1:13" ht="12" customHeight="1">
      <c r="A6" s="12"/>
      <c r="B6" s="12"/>
      <c r="C6" s="12"/>
      <c r="D6" s="12"/>
      <c r="E6" s="12"/>
      <c r="F6" s="12"/>
      <c r="G6" s="12"/>
      <c r="H6" s="12"/>
      <c r="I6" s="12"/>
    </row>
    <row r="7" spans="1:13" ht="21" customHeight="1">
      <c r="A7" s="18"/>
      <c r="B7" s="19" t="s">
        <v>61</v>
      </c>
      <c r="C7" s="19" t="s">
        <v>62</v>
      </c>
      <c r="D7" s="19" t="s">
        <v>63</v>
      </c>
      <c r="E7" s="19" t="s">
        <v>64</v>
      </c>
      <c r="F7" s="19" t="s">
        <v>65</v>
      </c>
      <c r="G7" s="21" t="s">
        <v>66</v>
      </c>
      <c r="H7" s="19" t="s">
        <v>43</v>
      </c>
      <c r="I7" s="18"/>
    </row>
    <row r="8" spans="1:13" ht="21" customHeight="1">
      <c r="A8" s="26"/>
      <c r="B8" s="440" t="s">
        <v>67</v>
      </c>
      <c r="C8" s="441" t="s">
        <v>68</v>
      </c>
      <c r="D8" s="390" t="s">
        <v>69</v>
      </c>
      <c r="E8" s="390" t="s">
        <v>70</v>
      </c>
      <c r="F8" s="442" t="s">
        <v>71</v>
      </c>
      <c r="G8" s="443">
        <v>0</v>
      </c>
      <c r="H8" s="444"/>
      <c r="I8" s="12"/>
    </row>
    <row r="9" spans="1:13" ht="21" customHeight="1">
      <c r="A9" s="12"/>
      <c r="B9" s="445"/>
      <c r="C9" s="446"/>
      <c r="D9" s="447"/>
      <c r="E9" s="447"/>
      <c r="F9" s="447"/>
      <c r="G9" s="448"/>
      <c r="H9" s="449"/>
      <c r="I9" s="12"/>
    </row>
    <row r="10" spans="1:13" ht="21" customHeight="1">
      <c r="A10" s="12"/>
      <c r="B10" s="445"/>
      <c r="C10" s="446"/>
      <c r="D10" s="447"/>
      <c r="E10" s="447"/>
      <c r="F10" s="447"/>
      <c r="G10" s="448"/>
      <c r="H10" s="449"/>
      <c r="I10" s="12"/>
    </row>
    <row r="11" spans="1:13" ht="21" customHeight="1">
      <c r="A11" s="12"/>
      <c r="B11" s="445"/>
      <c r="C11" s="446"/>
      <c r="D11" s="447"/>
      <c r="E11" s="447"/>
      <c r="F11" s="447"/>
      <c r="G11" s="448"/>
      <c r="H11" s="449"/>
      <c r="I11" s="12"/>
    </row>
    <row r="12" spans="1:13" ht="21" customHeight="1">
      <c r="A12" s="12"/>
      <c r="B12" s="445"/>
      <c r="C12" s="446"/>
      <c r="D12" s="447"/>
      <c r="E12" s="447"/>
      <c r="F12" s="447"/>
      <c r="G12" s="448"/>
      <c r="H12" s="449"/>
      <c r="I12" s="12"/>
    </row>
    <row r="13" spans="1:13" ht="21" customHeight="1">
      <c r="A13" s="12"/>
      <c r="B13" s="445"/>
      <c r="C13" s="446"/>
      <c r="D13" s="447"/>
      <c r="E13" s="447"/>
      <c r="F13" s="447"/>
      <c r="G13" s="448"/>
      <c r="H13" s="449"/>
      <c r="I13" s="12"/>
    </row>
    <row r="14" spans="1:13" ht="21" customHeight="1">
      <c r="A14" s="12"/>
      <c r="B14" s="445"/>
      <c r="C14" s="446"/>
      <c r="D14" s="447"/>
      <c r="E14" s="447"/>
      <c r="F14" s="447"/>
      <c r="G14" s="448"/>
      <c r="H14" s="449"/>
      <c r="I14" s="12"/>
    </row>
    <row r="15" spans="1:13" ht="21" customHeight="1">
      <c r="A15" s="12"/>
      <c r="B15" s="445"/>
      <c r="C15" s="446"/>
      <c r="D15" s="447"/>
      <c r="E15" s="447"/>
      <c r="F15" s="447"/>
      <c r="G15" s="448"/>
      <c r="H15" s="449"/>
      <c r="I15" s="12"/>
    </row>
    <row r="16" spans="1:13" ht="21" customHeight="1">
      <c r="A16" s="12"/>
      <c r="B16" s="445"/>
      <c r="C16" s="446"/>
      <c r="D16" s="447"/>
      <c r="E16" s="447"/>
      <c r="F16" s="447"/>
      <c r="G16" s="448"/>
      <c r="H16" s="449"/>
      <c r="I16" s="12"/>
    </row>
    <row r="17" spans="1:9" ht="21" customHeight="1">
      <c r="A17" s="12"/>
      <c r="B17" s="445"/>
      <c r="C17" s="446"/>
      <c r="D17" s="447"/>
      <c r="E17" s="447"/>
      <c r="F17" s="447"/>
      <c r="G17" s="448"/>
      <c r="H17" s="449"/>
      <c r="I17" s="12"/>
    </row>
    <row r="18" spans="1:9" ht="21" customHeight="1">
      <c r="A18" s="12"/>
      <c r="B18" s="445"/>
      <c r="C18" s="446"/>
      <c r="D18" s="447"/>
      <c r="E18" s="447"/>
      <c r="F18" s="447"/>
      <c r="G18" s="448"/>
      <c r="H18" s="449"/>
      <c r="I18" s="12"/>
    </row>
    <row r="19" spans="1:9" ht="21" customHeight="1">
      <c r="A19" s="12"/>
      <c r="B19" s="445"/>
      <c r="C19" s="446"/>
      <c r="D19" s="447"/>
      <c r="E19" s="447"/>
      <c r="F19" s="447"/>
      <c r="G19" s="448"/>
      <c r="H19" s="449"/>
      <c r="I19" s="12"/>
    </row>
    <row r="20" spans="1:9" ht="21" customHeight="1">
      <c r="A20" s="12"/>
      <c r="B20" s="445"/>
      <c r="C20" s="446"/>
      <c r="D20" s="447"/>
      <c r="E20" s="447"/>
      <c r="F20" s="447"/>
      <c r="G20" s="448"/>
      <c r="H20" s="449"/>
      <c r="I20" s="12"/>
    </row>
    <row r="21" spans="1:9" ht="21" customHeight="1">
      <c r="A21" s="12"/>
      <c r="B21" s="445"/>
      <c r="C21" s="446"/>
      <c r="D21" s="447"/>
      <c r="E21" s="447"/>
      <c r="F21" s="447"/>
      <c r="G21" s="448"/>
      <c r="H21" s="449"/>
      <c r="I21" s="12"/>
    </row>
    <row r="22" spans="1:9" ht="21" customHeight="1">
      <c r="A22" s="12"/>
      <c r="B22" s="445"/>
      <c r="C22" s="446"/>
      <c r="D22" s="447"/>
      <c r="E22" s="447"/>
      <c r="F22" s="447"/>
      <c r="G22" s="448"/>
      <c r="H22" s="449"/>
      <c r="I22" s="12"/>
    </row>
    <row r="23" spans="1:9" ht="21" customHeight="1">
      <c r="A23" s="12"/>
      <c r="B23" s="445"/>
      <c r="C23" s="446"/>
      <c r="D23" s="447"/>
      <c r="E23" s="447"/>
      <c r="F23" s="447"/>
      <c r="G23" s="448"/>
      <c r="H23" s="449"/>
      <c r="I23" s="12"/>
    </row>
    <row r="24" spans="1:9" ht="21" customHeight="1">
      <c r="A24" s="12"/>
      <c r="B24" s="445"/>
      <c r="C24" s="446"/>
      <c r="D24" s="447"/>
      <c r="E24" s="447"/>
      <c r="F24" s="447"/>
      <c r="G24" s="448"/>
      <c r="H24" s="449"/>
      <c r="I24" s="12"/>
    </row>
    <row r="25" spans="1:9" ht="21" customHeight="1">
      <c r="A25" s="12"/>
      <c r="B25" s="445"/>
      <c r="C25" s="446"/>
      <c r="D25" s="447"/>
      <c r="E25" s="447"/>
      <c r="F25" s="447"/>
      <c r="G25" s="448"/>
      <c r="H25" s="449"/>
      <c r="I25" s="12"/>
    </row>
    <row r="26" spans="1:9" ht="21" customHeight="1">
      <c r="A26" s="12"/>
      <c r="B26" s="445"/>
      <c r="C26" s="446"/>
      <c r="D26" s="447"/>
      <c r="E26" s="447"/>
      <c r="F26" s="447"/>
      <c r="G26" s="448"/>
      <c r="H26" s="449"/>
      <c r="I26" s="12"/>
    </row>
    <row r="27" spans="1:9" ht="21" customHeight="1">
      <c r="A27" s="12"/>
      <c r="B27" s="445"/>
      <c r="C27" s="446"/>
      <c r="D27" s="447"/>
      <c r="E27" s="447"/>
      <c r="F27" s="447"/>
      <c r="G27" s="448"/>
      <c r="H27" s="449"/>
      <c r="I27" s="12"/>
    </row>
    <row r="28" spans="1:9" ht="21" customHeight="1">
      <c r="A28" s="12"/>
      <c r="B28" s="445"/>
      <c r="C28" s="446"/>
      <c r="D28" s="447"/>
      <c r="E28" s="447"/>
      <c r="F28" s="447"/>
      <c r="G28" s="448"/>
      <c r="H28" s="449"/>
      <c r="I28" s="12"/>
    </row>
    <row r="29" spans="1:9" ht="21" customHeight="1">
      <c r="A29" s="12"/>
      <c r="B29" s="445"/>
      <c r="C29" s="446"/>
      <c r="D29" s="447"/>
      <c r="E29" s="447"/>
      <c r="F29" s="447"/>
      <c r="G29" s="448"/>
      <c r="H29" s="449"/>
      <c r="I29" s="12"/>
    </row>
    <row r="30" spans="1:9" ht="21" customHeight="1">
      <c r="A30" s="12"/>
      <c r="B30" s="445"/>
      <c r="C30" s="446"/>
      <c r="D30" s="447"/>
      <c r="E30" s="447"/>
      <c r="F30" s="447"/>
      <c r="G30" s="448"/>
      <c r="H30" s="449"/>
      <c r="I30" s="12"/>
    </row>
    <row r="31" spans="1:9" ht="21" customHeight="1">
      <c r="A31" s="12"/>
      <c r="B31" s="445"/>
      <c r="C31" s="446"/>
      <c r="D31" s="447"/>
      <c r="E31" s="447"/>
      <c r="F31" s="447"/>
      <c r="G31" s="448"/>
      <c r="H31" s="449"/>
      <c r="I31" s="12"/>
    </row>
    <row r="32" spans="1:9">
      <c r="B32" s="387"/>
      <c r="C32" s="387"/>
      <c r="D32" s="387"/>
      <c r="E32" s="387"/>
      <c r="F32" s="387"/>
      <c r="G32" s="387"/>
      <c r="H32" s="387"/>
    </row>
    <row r="33" spans="2:8">
      <c r="B33" s="387"/>
      <c r="C33" s="387"/>
      <c r="D33" s="387"/>
      <c r="E33" s="387"/>
      <c r="F33" s="387"/>
      <c r="G33" s="387"/>
      <c r="H33" s="387"/>
    </row>
    <row r="34" spans="2:8">
      <c r="B34" s="387"/>
      <c r="C34" s="387"/>
      <c r="D34" s="387"/>
      <c r="E34" s="387"/>
      <c r="F34" s="387"/>
      <c r="G34" s="387"/>
      <c r="H34" s="387"/>
    </row>
  </sheetData>
  <sheetProtection selectLockedCells="1"/>
  <mergeCells count="1">
    <mergeCell ref="D4:H4"/>
  </mergeCells>
  <hyperlinks>
    <hyperlink ref="F8" r:id="rId1" xr:uid="{00000000-0004-0000-0200-000000000000}"/>
  </hyperlinks>
  <pageMargins left="0.7" right="0.7" top="0.75" bottom="0.75" header="0.3" footer="0.3"/>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689F38"/>
  </sheetPr>
  <dimension ref="A1:L47"/>
  <sheetViews>
    <sheetView showGridLines="0" showRowColHeaders="0" zoomScale="80" zoomScaleNormal="80" workbookViewId="0">
      <pane ySplit="7" topLeftCell="A8" activePane="bottomLeft" state="frozen"/>
      <selection activeCell="B8" sqref="B8"/>
      <selection pane="bottomLeft" activeCell="B8" sqref="B8"/>
    </sheetView>
  </sheetViews>
  <sheetFormatPr defaultColWidth="14.41015625" defaultRowHeight="12.7"/>
  <cols>
    <col min="1" max="1" width="5.87890625" customWidth="1"/>
    <col min="2" max="2" width="10.5859375" customWidth="1"/>
    <col min="3" max="3" width="11.1171875" customWidth="1"/>
    <col min="4" max="4" width="47" customWidth="1"/>
    <col min="5" max="5" width="37.87890625" customWidth="1"/>
    <col min="6" max="6" width="5.87890625" customWidth="1"/>
  </cols>
  <sheetData>
    <row r="1" spans="1:12" ht="6" customHeight="1">
      <c r="A1" s="2"/>
      <c r="B1" s="2"/>
      <c r="C1" s="2"/>
      <c r="D1" s="2"/>
      <c r="E1" s="42"/>
      <c r="F1" s="2"/>
      <c r="G1" s="2"/>
      <c r="H1" s="2"/>
      <c r="I1" s="2"/>
      <c r="J1" s="2"/>
      <c r="K1" s="2"/>
      <c r="L1" s="2"/>
    </row>
    <row r="2" spans="1:12" ht="6" customHeight="1"/>
    <row r="3" spans="1:12" ht="66" customHeight="1">
      <c r="A3" s="44"/>
      <c r="B3" s="518" t="s">
        <v>283</v>
      </c>
      <c r="C3" s="260"/>
      <c r="D3" s="260"/>
      <c r="E3" s="45"/>
      <c r="F3" s="44"/>
    </row>
    <row r="4" spans="1:12" ht="66" customHeight="1">
      <c r="A4" s="44"/>
      <c r="B4" s="500" t="s">
        <v>12</v>
      </c>
      <c r="C4" s="493"/>
      <c r="D4" s="493"/>
      <c r="E4" s="45"/>
      <c r="F4" s="44"/>
    </row>
    <row r="5" spans="1:12" ht="12" customHeight="1">
      <c r="A5" s="18"/>
      <c r="B5" s="47"/>
      <c r="C5" s="47"/>
      <c r="D5" s="47"/>
      <c r="E5" s="48"/>
      <c r="F5" s="18"/>
    </row>
    <row r="6" spans="1:12" ht="12" customHeight="1">
      <c r="A6" s="18"/>
      <c r="B6" s="18"/>
      <c r="C6" s="18"/>
      <c r="D6" s="18"/>
      <c r="E6" s="50"/>
      <c r="F6" s="18"/>
    </row>
    <row r="7" spans="1:12" ht="24" customHeight="1">
      <c r="A7" s="18"/>
      <c r="B7" s="285" t="s">
        <v>278</v>
      </c>
      <c r="C7" s="18" t="s">
        <v>277</v>
      </c>
      <c r="D7" s="285" t="s">
        <v>72</v>
      </c>
      <c r="E7" s="285" t="s">
        <v>43</v>
      </c>
      <c r="F7" s="18"/>
    </row>
    <row r="8" spans="1:12" ht="21" customHeight="1">
      <c r="A8" s="12"/>
      <c r="B8" s="434">
        <v>0.5</v>
      </c>
      <c r="C8" s="435"/>
      <c r="D8" s="436"/>
      <c r="E8" s="437"/>
      <c r="F8" s="12"/>
    </row>
    <row r="9" spans="1:12" ht="21" customHeight="1">
      <c r="A9" s="12"/>
      <c r="B9" s="434"/>
      <c r="C9" s="435"/>
      <c r="D9" s="438"/>
      <c r="E9" s="439"/>
      <c r="F9" s="12"/>
    </row>
    <row r="10" spans="1:12" ht="21" customHeight="1">
      <c r="A10" s="12"/>
      <c r="B10" s="434"/>
      <c r="C10" s="435"/>
      <c r="D10" s="438"/>
      <c r="E10" s="439"/>
      <c r="F10" s="12"/>
    </row>
    <row r="11" spans="1:12" ht="21" customHeight="1">
      <c r="A11" s="12"/>
      <c r="B11" s="434"/>
      <c r="C11" s="435"/>
      <c r="D11" s="438"/>
      <c r="E11" s="439"/>
      <c r="F11" s="12"/>
    </row>
    <row r="12" spans="1:12" ht="21" customHeight="1">
      <c r="A12" s="12"/>
      <c r="B12" s="434"/>
      <c r="C12" s="435"/>
      <c r="D12" s="438"/>
      <c r="E12" s="439"/>
      <c r="F12" s="12"/>
    </row>
    <row r="13" spans="1:12" ht="21" customHeight="1">
      <c r="A13" s="12"/>
      <c r="B13" s="434"/>
      <c r="C13" s="435"/>
      <c r="D13" s="438"/>
      <c r="E13" s="439"/>
      <c r="F13" s="12"/>
    </row>
    <row r="14" spans="1:12" ht="21" customHeight="1">
      <c r="A14" s="12"/>
      <c r="B14" s="434"/>
      <c r="C14" s="435"/>
      <c r="D14" s="438"/>
      <c r="E14" s="439"/>
      <c r="F14" s="12"/>
    </row>
    <row r="15" spans="1:12" ht="21" customHeight="1">
      <c r="A15" s="12"/>
      <c r="B15" s="434"/>
      <c r="C15" s="435"/>
      <c r="D15" s="438"/>
      <c r="E15" s="439"/>
      <c r="F15" s="12"/>
    </row>
    <row r="16" spans="1:12" ht="21" customHeight="1">
      <c r="A16" s="12"/>
      <c r="B16" s="434"/>
      <c r="C16" s="435"/>
      <c r="D16" s="438"/>
      <c r="E16" s="439"/>
      <c r="F16" s="12"/>
    </row>
    <row r="17" spans="1:6" ht="21" customHeight="1">
      <c r="A17" s="12"/>
      <c r="B17" s="434"/>
      <c r="C17" s="435"/>
      <c r="D17" s="438"/>
      <c r="E17" s="439"/>
      <c r="F17" s="12"/>
    </row>
    <row r="18" spans="1:6" ht="21" customHeight="1">
      <c r="A18" s="12"/>
      <c r="B18" s="434"/>
      <c r="C18" s="435"/>
      <c r="D18" s="438"/>
      <c r="E18" s="439"/>
      <c r="F18" s="12"/>
    </row>
    <row r="19" spans="1:6" ht="21" customHeight="1">
      <c r="A19" s="12"/>
      <c r="B19" s="434"/>
      <c r="C19" s="435"/>
      <c r="D19" s="438"/>
      <c r="E19" s="439"/>
      <c r="F19" s="12"/>
    </row>
    <row r="20" spans="1:6" ht="21" customHeight="1">
      <c r="A20" s="12"/>
      <c r="B20" s="434"/>
      <c r="C20" s="435"/>
      <c r="D20" s="438"/>
      <c r="E20" s="439"/>
      <c r="F20" s="12"/>
    </row>
    <row r="21" spans="1:6" ht="21" customHeight="1">
      <c r="A21" s="12"/>
      <c r="B21" s="434"/>
      <c r="C21" s="435"/>
      <c r="D21" s="438"/>
      <c r="E21" s="439"/>
      <c r="F21" s="12"/>
    </row>
    <row r="22" spans="1:6" ht="21" customHeight="1">
      <c r="A22" s="12"/>
      <c r="B22" s="434"/>
      <c r="C22" s="435"/>
      <c r="D22" s="438"/>
      <c r="E22" s="439"/>
      <c r="F22" s="12"/>
    </row>
    <row r="23" spans="1:6" ht="21" customHeight="1">
      <c r="A23" s="12"/>
      <c r="B23" s="434"/>
      <c r="C23" s="435"/>
      <c r="D23" s="438"/>
      <c r="E23" s="439"/>
      <c r="F23" s="12"/>
    </row>
    <row r="24" spans="1:6" ht="21" customHeight="1">
      <c r="A24" s="12"/>
      <c r="B24" s="434"/>
      <c r="C24" s="435"/>
      <c r="D24" s="438"/>
      <c r="E24" s="439"/>
      <c r="F24" s="12"/>
    </row>
    <row r="25" spans="1:6" ht="21" customHeight="1">
      <c r="A25" s="12"/>
      <c r="B25" s="434"/>
      <c r="C25" s="435"/>
      <c r="D25" s="438"/>
      <c r="E25" s="439"/>
      <c r="F25" s="12"/>
    </row>
    <row r="26" spans="1:6" ht="21" customHeight="1">
      <c r="A26" s="12"/>
      <c r="B26" s="434"/>
      <c r="C26" s="435"/>
      <c r="D26" s="438"/>
      <c r="E26" s="439"/>
      <c r="F26" s="12"/>
    </row>
    <row r="27" spans="1:6" ht="21" customHeight="1">
      <c r="A27" s="12"/>
      <c r="B27" s="434"/>
      <c r="C27" s="435"/>
      <c r="D27" s="438"/>
      <c r="E27" s="439"/>
      <c r="F27" s="12"/>
    </row>
    <row r="28" spans="1:6" ht="21" customHeight="1">
      <c r="A28" s="12"/>
      <c r="B28" s="434"/>
      <c r="C28" s="435"/>
      <c r="D28" s="438"/>
      <c r="E28" s="439"/>
      <c r="F28" s="12"/>
    </row>
    <row r="29" spans="1:6" ht="21" customHeight="1">
      <c r="A29" s="12"/>
      <c r="B29" s="434"/>
      <c r="C29" s="435"/>
      <c r="D29" s="438"/>
      <c r="E29" s="439"/>
      <c r="F29" s="12"/>
    </row>
    <row r="30" spans="1:6" ht="21" customHeight="1">
      <c r="A30" s="12"/>
      <c r="B30" s="434"/>
      <c r="C30" s="435"/>
      <c r="D30" s="438"/>
      <c r="E30" s="439"/>
      <c r="F30" s="12"/>
    </row>
    <row r="31" spans="1:6" ht="21" customHeight="1">
      <c r="A31" s="12"/>
      <c r="B31" s="434"/>
      <c r="C31" s="435"/>
      <c r="D31" s="438"/>
      <c r="E31" s="439"/>
      <c r="F31" s="12"/>
    </row>
    <row r="32" spans="1:6" ht="21" customHeight="1">
      <c r="A32" s="12"/>
      <c r="B32" s="434"/>
      <c r="C32" s="435"/>
      <c r="D32" s="438"/>
      <c r="E32" s="439"/>
      <c r="F32" s="12"/>
    </row>
    <row r="33" spans="1:6" ht="21" customHeight="1">
      <c r="A33" s="12"/>
      <c r="B33" s="434"/>
      <c r="C33" s="435"/>
      <c r="D33" s="438"/>
      <c r="E33" s="439"/>
      <c r="F33" s="12"/>
    </row>
    <row r="34" spans="1:6" ht="21" customHeight="1">
      <c r="A34" s="12"/>
      <c r="B34" s="434"/>
      <c r="C34" s="435"/>
      <c r="D34" s="438"/>
      <c r="E34" s="439"/>
      <c r="F34" s="12"/>
    </row>
    <row r="35" spans="1:6" ht="21" customHeight="1">
      <c r="A35" s="12"/>
      <c r="B35" s="434"/>
      <c r="C35" s="435"/>
      <c r="D35" s="438"/>
      <c r="E35" s="439"/>
      <c r="F35" s="12"/>
    </row>
    <row r="36" spans="1:6" ht="21" customHeight="1">
      <c r="A36" s="12"/>
      <c r="B36" s="434"/>
      <c r="C36" s="435"/>
      <c r="D36" s="438"/>
      <c r="E36" s="439"/>
      <c r="F36" s="12"/>
    </row>
    <row r="37" spans="1:6" ht="21" customHeight="1">
      <c r="A37" s="12"/>
      <c r="B37" s="434"/>
      <c r="C37" s="435"/>
      <c r="D37" s="438"/>
      <c r="E37" s="439"/>
      <c r="F37" s="12"/>
    </row>
    <row r="38" spans="1:6" ht="21" customHeight="1">
      <c r="A38" s="12"/>
      <c r="B38" s="59"/>
      <c r="C38" s="55"/>
      <c r="D38" s="57"/>
      <c r="E38" s="29"/>
      <c r="F38" s="12"/>
    </row>
    <row r="39" spans="1:6" ht="21" customHeight="1">
      <c r="A39" s="12"/>
      <c r="B39" s="59"/>
      <c r="C39" s="55"/>
      <c r="D39" s="57"/>
      <c r="E39" s="29"/>
      <c r="F39" s="12"/>
    </row>
    <row r="40" spans="1:6" ht="21" customHeight="1">
      <c r="A40" s="12"/>
      <c r="B40" s="59"/>
      <c r="C40" s="55"/>
      <c r="D40" s="57"/>
      <c r="E40" s="29"/>
      <c r="F40" s="12"/>
    </row>
    <row r="41" spans="1:6" ht="21" customHeight="1">
      <c r="A41" s="12"/>
      <c r="B41" s="59"/>
      <c r="C41" s="55"/>
      <c r="D41" s="57"/>
      <c r="E41" s="29"/>
      <c r="F41" s="12"/>
    </row>
    <row r="42" spans="1:6" ht="21" customHeight="1">
      <c r="A42" s="12"/>
      <c r="B42" s="59"/>
      <c r="C42" s="55"/>
      <c r="D42" s="57"/>
      <c r="E42" s="29"/>
      <c r="F42" s="12"/>
    </row>
    <row r="43" spans="1:6" ht="21" customHeight="1">
      <c r="A43" s="12"/>
      <c r="B43" s="59"/>
      <c r="C43" s="55"/>
      <c r="D43" s="57"/>
      <c r="E43" s="29"/>
      <c r="F43" s="12"/>
    </row>
    <row r="44" spans="1:6" ht="21" customHeight="1">
      <c r="A44" s="12"/>
      <c r="B44" s="59"/>
      <c r="C44" s="55"/>
      <c r="D44" s="57"/>
      <c r="E44" s="29"/>
      <c r="F44" s="12"/>
    </row>
    <row r="45" spans="1:6" ht="21" customHeight="1">
      <c r="A45" s="12"/>
      <c r="B45" s="59"/>
      <c r="C45" s="55"/>
      <c r="D45" s="57"/>
      <c r="E45" s="29"/>
      <c r="F45" s="12"/>
    </row>
    <row r="46" spans="1:6" ht="21" customHeight="1">
      <c r="A46" s="12"/>
      <c r="B46" s="59"/>
      <c r="C46" s="55"/>
      <c r="D46" s="57"/>
      <c r="E46" s="29"/>
      <c r="F46" s="12"/>
    </row>
    <row r="47" spans="1:6" ht="21" customHeight="1">
      <c r="A47" s="12"/>
      <c r="B47" s="59"/>
      <c r="C47" s="55"/>
      <c r="D47" s="57"/>
      <c r="E47" s="29"/>
      <c r="F47" s="12"/>
    </row>
  </sheetData>
  <sheetProtection sheet="1" objects="1" scenarios="1" selectLockedCells="1"/>
  <mergeCells count="1">
    <mergeCell ref="B4:D4"/>
  </mergeCells>
  <pageMargins left="0.7" right="0.7" top="0.75" bottom="0.75" header="0.3" footer="0.3"/>
  <pageSetup paperSize="9" orientation="portrait" horizontalDpi="0" verticalDpi="0"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57C00"/>
  </sheetPr>
  <dimension ref="A1:O29"/>
  <sheetViews>
    <sheetView showGridLines="0" showRowColHeaders="0" zoomScale="80" zoomScaleNormal="80" workbookViewId="0">
      <pane ySplit="10" topLeftCell="A26" activePane="bottomLeft" state="frozen"/>
      <selection activeCell="B8" sqref="B8"/>
      <selection pane="bottomLeft" activeCell="C7" sqref="C7"/>
    </sheetView>
  </sheetViews>
  <sheetFormatPr defaultColWidth="14.41015625" defaultRowHeight="12.7"/>
  <cols>
    <col min="1" max="1" width="5.87890625" customWidth="1"/>
    <col min="2" max="2" width="19.87890625" customWidth="1"/>
    <col min="3" max="3" width="13" customWidth="1"/>
    <col min="4" max="4" width="12.41015625" customWidth="1"/>
    <col min="6" max="6" width="5.87890625" customWidth="1"/>
  </cols>
  <sheetData>
    <row r="1" spans="1:15" ht="6" customHeight="1">
      <c r="A1" s="43"/>
      <c r="B1" s="43"/>
      <c r="C1" s="43"/>
      <c r="D1" s="43"/>
      <c r="E1" s="43"/>
      <c r="F1" s="43"/>
      <c r="G1" s="43"/>
      <c r="H1" s="43"/>
      <c r="I1" s="43"/>
      <c r="J1" s="43"/>
      <c r="K1" s="43"/>
      <c r="L1" s="43"/>
      <c r="M1" s="43"/>
      <c r="N1" s="43"/>
      <c r="O1" s="43"/>
    </row>
    <row r="2" spans="1:15" ht="6" customHeight="1"/>
    <row r="3" spans="1:15" ht="66" customHeight="1">
      <c r="B3" s="518" t="s">
        <v>283</v>
      </c>
      <c r="C3" s="261"/>
      <c r="D3" s="261"/>
      <c r="E3" s="261"/>
      <c r="F3" s="56"/>
    </row>
    <row r="4" spans="1:15" ht="66" customHeight="1">
      <c r="A4" s="56"/>
      <c r="B4" s="503" t="s">
        <v>16</v>
      </c>
      <c r="C4" s="493"/>
      <c r="D4" s="493"/>
      <c r="E4" s="493"/>
      <c r="F4" s="56"/>
    </row>
    <row r="5" spans="1:15" ht="35.25" customHeight="1">
      <c r="A5" s="58"/>
      <c r="B5" s="501" t="s">
        <v>73</v>
      </c>
      <c r="C5" s="493"/>
      <c r="D5" s="493"/>
      <c r="E5" s="493"/>
      <c r="F5" s="58"/>
    </row>
    <row r="6" spans="1:15" ht="37.5" customHeight="1">
      <c r="A6" s="61"/>
      <c r="B6" s="502" t="s">
        <v>74</v>
      </c>
      <c r="C6" s="493"/>
      <c r="D6" s="493"/>
      <c r="E6" s="493"/>
      <c r="F6" s="61"/>
    </row>
    <row r="7" spans="1:15" ht="18" customHeight="1">
      <c r="A7" s="12"/>
      <c r="B7" s="62" t="s">
        <v>75</v>
      </c>
      <c r="C7" s="433">
        <v>25000</v>
      </c>
      <c r="D7" s="12"/>
      <c r="E7" s="52"/>
      <c r="F7" s="12"/>
    </row>
    <row r="8" spans="1:15" ht="18" customHeight="1">
      <c r="A8" s="12"/>
      <c r="B8" s="12"/>
      <c r="C8" s="65"/>
      <c r="D8" s="65"/>
      <c r="E8" s="12"/>
      <c r="F8" s="12"/>
    </row>
    <row r="9" spans="1:15" ht="18" customHeight="1">
      <c r="A9" s="67"/>
      <c r="B9" s="67"/>
      <c r="C9" s="68" t="s">
        <v>76</v>
      </c>
      <c r="D9" s="68" t="s">
        <v>77</v>
      </c>
      <c r="E9" s="68" t="s">
        <v>78</v>
      </c>
      <c r="F9" s="67"/>
    </row>
    <row r="10" spans="1:15" ht="21" customHeight="1">
      <c r="A10" s="70"/>
      <c r="B10" s="72" t="s">
        <v>79</v>
      </c>
      <c r="C10" s="75">
        <f>SUM(C11:C29)</f>
        <v>25000</v>
      </c>
      <c r="D10" s="465">
        <f>SUM(D11:D29)</f>
        <v>300</v>
      </c>
      <c r="E10" s="462">
        <f>SUM(E11:E29)</f>
        <v>1.0000000000000002</v>
      </c>
      <c r="F10" s="70"/>
    </row>
    <row r="11" spans="1:15" ht="18" customHeight="1">
      <c r="A11" s="12"/>
      <c r="B11" s="12" t="s">
        <v>80</v>
      </c>
      <c r="C11" s="286">
        <v>500</v>
      </c>
      <c r="D11" s="466">
        <f>'Detailed budget'!D11</f>
        <v>300</v>
      </c>
      <c r="E11" s="463">
        <f t="shared" ref="E11:E28" si="0">C11/TotalBudget</f>
        <v>0.02</v>
      </c>
      <c r="F11" s="12"/>
    </row>
    <row r="12" spans="1:15" ht="18" customHeight="1">
      <c r="A12" s="12"/>
      <c r="B12" s="12" t="s">
        <v>81</v>
      </c>
      <c r="C12" s="286">
        <v>750</v>
      </c>
      <c r="D12" s="466">
        <f>'Detailed budget'!D18</f>
        <v>0</v>
      </c>
      <c r="E12" s="463">
        <f t="shared" si="0"/>
        <v>0.03</v>
      </c>
      <c r="F12" s="12"/>
    </row>
    <row r="13" spans="1:15" ht="18" customHeight="1">
      <c r="A13" s="12"/>
      <c r="B13" s="12" t="s">
        <v>82</v>
      </c>
      <c r="C13" s="286">
        <v>750</v>
      </c>
      <c r="D13" s="466">
        <f>'Detailed budget'!D26</f>
        <v>0</v>
      </c>
      <c r="E13" s="463">
        <f t="shared" si="0"/>
        <v>0.03</v>
      </c>
      <c r="F13" s="12"/>
    </row>
    <row r="14" spans="1:15" ht="18" customHeight="1">
      <c r="A14" s="12"/>
      <c r="B14" s="12" t="s">
        <v>83</v>
      </c>
      <c r="C14" s="286">
        <v>750</v>
      </c>
      <c r="D14" s="466">
        <f>'Detailed budget'!D34</f>
        <v>0</v>
      </c>
      <c r="E14" s="463">
        <f t="shared" si="0"/>
        <v>0.03</v>
      </c>
      <c r="F14" s="12"/>
    </row>
    <row r="15" spans="1:15" ht="18" customHeight="1">
      <c r="A15" s="12"/>
      <c r="B15" s="12" t="s">
        <v>35</v>
      </c>
      <c r="C15" s="286">
        <v>2250</v>
      </c>
      <c r="D15" s="466">
        <f>'Detailed budget'!D41</f>
        <v>0</v>
      </c>
      <c r="E15" s="463">
        <f t="shared" si="0"/>
        <v>0.09</v>
      </c>
      <c r="F15" s="12"/>
    </row>
    <row r="16" spans="1:15" ht="18" customHeight="1">
      <c r="A16" s="12"/>
      <c r="B16" s="12" t="s">
        <v>9</v>
      </c>
      <c r="C16" s="286">
        <v>2250</v>
      </c>
      <c r="D16" s="466">
        <f>'Detailed budget'!D48</f>
        <v>0</v>
      </c>
      <c r="E16" s="463">
        <f t="shared" si="0"/>
        <v>0.09</v>
      </c>
      <c r="F16" s="12"/>
    </row>
    <row r="17" spans="1:6" ht="18" customHeight="1">
      <c r="A17" s="12"/>
      <c r="B17" s="12" t="s">
        <v>84</v>
      </c>
      <c r="C17" s="286">
        <v>500</v>
      </c>
      <c r="D17" s="466">
        <f>'Detailed budget'!D54</f>
        <v>0</v>
      </c>
      <c r="E17" s="463">
        <f t="shared" si="0"/>
        <v>0.02</v>
      </c>
      <c r="F17" s="12"/>
    </row>
    <row r="18" spans="1:6" ht="18" customHeight="1">
      <c r="A18" s="12"/>
      <c r="B18" s="12" t="s">
        <v>11</v>
      </c>
      <c r="C18" s="286">
        <v>250</v>
      </c>
      <c r="D18" s="466">
        <f>'Detailed budget'!D60</f>
        <v>0</v>
      </c>
      <c r="E18" s="463">
        <f t="shared" si="0"/>
        <v>0.01</v>
      </c>
      <c r="F18" s="12"/>
    </row>
    <row r="19" spans="1:6" ht="18" customHeight="1">
      <c r="A19" s="12"/>
      <c r="B19" s="12" t="s">
        <v>13</v>
      </c>
      <c r="C19" s="286">
        <v>2000</v>
      </c>
      <c r="D19" s="466">
        <f>'Detailed budget'!D67</f>
        <v>0</v>
      </c>
      <c r="E19" s="463">
        <f t="shared" si="0"/>
        <v>0.08</v>
      </c>
      <c r="F19" s="12"/>
    </row>
    <row r="20" spans="1:6" ht="18" customHeight="1">
      <c r="A20" s="12"/>
      <c r="B20" s="12" t="s">
        <v>85</v>
      </c>
      <c r="C20" s="286">
        <v>500</v>
      </c>
      <c r="D20" s="466">
        <f>'Detailed budget'!D73</f>
        <v>0</v>
      </c>
      <c r="E20" s="463">
        <f t="shared" si="0"/>
        <v>0.02</v>
      </c>
      <c r="F20" s="12"/>
    </row>
    <row r="21" spans="1:6" ht="18" customHeight="1">
      <c r="A21" s="12"/>
      <c r="B21" s="12" t="s">
        <v>86</v>
      </c>
      <c r="C21" s="286">
        <v>8500</v>
      </c>
      <c r="D21" s="466">
        <f>'Detailed budget'!D80</f>
        <v>0</v>
      </c>
      <c r="E21" s="463">
        <f t="shared" si="0"/>
        <v>0.34</v>
      </c>
      <c r="F21" s="12"/>
    </row>
    <row r="22" spans="1:6" ht="18" customHeight="1">
      <c r="A22" s="12"/>
      <c r="B22" s="12" t="s">
        <v>87</v>
      </c>
      <c r="C22" s="286">
        <v>3000</v>
      </c>
      <c r="D22" s="466">
        <f>'Detailed budget'!D88</f>
        <v>0</v>
      </c>
      <c r="E22" s="463">
        <f t="shared" si="0"/>
        <v>0.12</v>
      </c>
      <c r="F22" s="12"/>
    </row>
    <row r="23" spans="1:6" ht="18" customHeight="1">
      <c r="A23" s="12"/>
      <c r="B23" s="12" t="s">
        <v>31</v>
      </c>
      <c r="C23" s="286">
        <v>1750</v>
      </c>
      <c r="D23" s="466">
        <f>'Detailed budget'!D95</f>
        <v>0</v>
      </c>
      <c r="E23" s="463">
        <f t="shared" si="0"/>
        <v>7.0000000000000007E-2</v>
      </c>
      <c r="F23" s="12"/>
    </row>
    <row r="24" spans="1:6" ht="18" customHeight="1">
      <c r="A24" s="12"/>
      <c r="B24" s="272" t="s">
        <v>88</v>
      </c>
      <c r="C24" s="430">
        <v>1250</v>
      </c>
      <c r="D24" s="467">
        <f>'Detailed budget'!D102</f>
        <v>0</v>
      </c>
      <c r="E24" s="464">
        <f t="shared" si="0"/>
        <v>0.05</v>
      </c>
      <c r="F24" s="12"/>
    </row>
    <row r="25" spans="1:6" ht="18" customHeight="1">
      <c r="A25" s="12"/>
      <c r="B25" s="12" t="s">
        <v>89</v>
      </c>
      <c r="C25" s="286"/>
      <c r="D25" s="429"/>
      <c r="E25" s="463">
        <f t="shared" si="0"/>
        <v>0</v>
      </c>
      <c r="F25" s="12"/>
    </row>
    <row r="26" spans="1:6" ht="18" customHeight="1">
      <c r="A26" s="12"/>
      <c r="B26" s="12" t="s">
        <v>90</v>
      </c>
      <c r="C26" s="431"/>
      <c r="D26" s="432"/>
      <c r="E26" s="463">
        <f t="shared" si="0"/>
        <v>0</v>
      </c>
      <c r="F26" s="12"/>
    </row>
    <row r="27" spans="1:6" ht="18" customHeight="1">
      <c r="A27" s="12"/>
      <c r="B27" s="12" t="s">
        <v>91</v>
      </c>
      <c r="C27" s="431"/>
      <c r="D27" s="432"/>
      <c r="E27" s="463">
        <f t="shared" si="0"/>
        <v>0</v>
      </c>
      <c r="F27" s="12"/>
    </row>
    <row r="28" spans="1:6" ht="18" customHeight="1">
      <c r="A28" s="12"/>
      <c r="B28" s="12" t="s">
        <v>92</v>
      </c>
      <c r="C28" s="431"/>
      <c r="D28" s="432"/>
      <c r="E28" s="463">
        <f t="shared" si="0"/>
        <v>0</v>
      </c>
      <c r="F28" s="12"/>
    </row>
    <row r="29" spans="1:6" ht="18" hidden="1" customHeight="1">
      <c r="A29" s="92"/>
      <c r="B29" s="92"/>
      <c r="C29" s="93"/>
      <c r="D29" s="94"/>
      <c r="E29" s="92"/>
      <c r="F29" s="92"/>
    </row>
  </sheetData>
  <sheetProtection sheet="1" objects="1" scenarios="1" selectLockedCells="1"/>
  <mergeCells count="3">
    <mergeCell ref="B5:E5"/>
    <mergeCell ref="B6:E6"/>
    <mergeCell ref="B4:E4"/>
  </mergeCells>
  <conditionalFormatting sqref="C10">
    <cfRule type="cellIs" dxfId="55" priority="1" operator="greaterThan">
      <formula>C7</formula>
    </cfRule>
  </conditionalFormatting>
  <conditionalFormatting sqref="B11:E29">
    <cfRule type="expression" dxfId="54" priority="2">
      <formula>ISODD(ROW())</formula>
    </cfRule>
  </conditionalFormatting>
  <pageMargins left="0.7" right="0.7" top="0.75" bottom="0.75" header="0.3" footer="0.3"/>
  <pageSetup paperSize="9"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57C00"/>
  </sheetPr>
  <dimension ref="A1:H103"/>
  <sheetViews>
    <sheetView showGridLines="0" showRowColHeaders="0" zoomScale="80" zoomScaleNormal="80" workbookViewId="0">
      <pane ySplit="4" topLeftCell="A5" activePane="bottomLeft" state="frozen"/>
      <selection activeCell="B8" sqref="B8"/>
      <selection pane="bottomLeft" activeCell="C7" sqref="C7"/>
    </sheetView>
  </sheetViews>
  <sheetFormatPr defaultColWidth="14.41015625" defaultRowHeight="12.7"/>
  <cols>
    <col min="1" max="1" width="5.87890625" customWidth="1"/>
    <col min="2" max="2" width="31.41015625" customWidth="1"/>
    <col min="5" max="5" width="5.87890625" customWidth="1"/>
  </cols>
  <sheetData>
    <row r="1" spans="1:8" ht="6" customHeight="1">
      <c r="A1" s="43"/>
      <c r="B1" s="60"/>
      <c r="C1" s="60"/>
      <c r="D1" s="60"/>
      <c r="E1" s="43"/>
      <c r="F1" s="43"/>
      <c r="G1" s="43"/>
      <c r="H1" s="43"/>
    </row>
    <row r="2" spans="1:8" ht="66" customHeight="1">
      <c r="A2" s="56"/>
      <c r="B2" s="519" t="s">
        <v>283</v>
      </c>
      <c r="C2" s="262"/>
      <c r="D2" s="63"/>
      <c r="E2" s="64"/>
    </row>
    <row r="3" spans="1:8" ht="66" customHeight="1">
      <c r="A3" s="56"/>
      <c r="B3" s="505" t="s">
        <v>18</v>
      </c>
      <c r="C3" s="493"/>
      <c r="D3" s="63"/>
      <c r="E3" s="64"/>
    </row>
    <row r="4" spans="1:8" ht="83.25" customHeight="1">
      <c r="A4" s="66"/>
      <c r="B4" s="504" t="s">
        <v>93</v>
      </c>
      <c r="C4" s="493"/>
      <c r="D4" s="493"/>
      <c r="E4" s="66"/>
    </row>
    <row r="5" spans="1:8" ht="18" customHeight="1">
      <c r="A5" s="58"/>
      <c r="B5" s="69"/>
      <c r="C5" s="71"/>
      <c r="D5" s="71"/>
      <c r="E5" s="58"/>
    </row>
    <row r="6" spans="1:8" ht="24.7">
      <c r="A6" s="74"/>
      <c r="B6" s="76" t="str">
        <f>'Budget estimator'!$B$11</f>
        <v>Ceremony</v>
      </c>
      <c r="C6" s="78" t="s">
        <v>94</v>
      </c>
      <c r="D6" s="78" t="s">
        <v>77</v>
      </c>
      <c r="E6" s="74"/>
    </row>
    <row r="7" spans="1:8" ht="18" customHeight="1">
      <c r="A7" s="74"/>
      <c r="B7" s="91" t="s">
        <v>95</v>
      </c>
      <c r="C7" s="286">
        <v>150</v>
      </c>
      <c r="D7" s="286">
        <v>300</v>
      </c>
      <c r="E7" s="74"/>
    </row>
    <row r="8" spans="1:8" ht="18" customHeight="1">
      <c r="A8" s="74"/>
      <c r="B8" s="91" t="s">
        <v>96</v>
      </c>
      <c r="C8" s="286">
        <v>250</v>
      </c>
      <c r="D8" s="286">
        <v>0</v>
      </c>
      <c r="E8" s="74"/>
    </row>
    <row r="9" spans="1:8" ht="18" customHeight="1">
      <c r="A9" s="74"/>
      <c r="B9" s="79"/>
      <c r="C9" s="79"/>
      <c r="D9" s="79"/>
      <c r="E9" s="74"/>
    </row>
    <row r="10" spans="1:8" ht="18" customHeight="1">
      <c r="A10" s="58"/>
      <c r="B10" s="81" t="s">
        <v>97</v>
      </c>
      <c r="C10" s="81" t="s">
        <v>98</v>
      </c>
      <c r="D10" s="81" t="s">
        <v>99</v>
      </c>
      <c r="E10" s="58"/>
    </row>
    <row r="11" spans="1:8" ht="18" customHeight="1">
      <c r="A11" s="82"/>
      <c r="B11" s="84">
        <f>'Budget estimator'!$C$11</f>
        <v>500</v>
      </c>
      <c r="C11" s="84">
        <f>SUM(C7:C9)</f>
        <v>400</v>
      </c>
      <c r="D11" s="85">
        <f>SUM(D7:D9)</f>
        <v>300</v>
      </c>
      <c r="E11" s="82"/>
    </row>
    <row r="12" spans="1:8" ht="30" customHeight="1">
      <c r="A12" s="58"/>
      <c r="B12" s="69"/>
      <c r="C12" s="71"/>
      <c r="D12" s="71"/>
      <c r="E12" s="58"/>
    </row>
    <row r="13" spans="1:8" ht="24.7">
      <c r="A13" s="74"/>
      <c r="B13" s="76" t="str">
        <f>'Budget estimator'!$B$12</f>
        <v>Reception</v>
      </c>
      <c r="C13" s="78" t="s">
        <v>94</v>
      </c>
      <c r="D13" s="78" t="s">
        <v>77</v>
      </c>
      <c r="E13" s="74"/>
    </row>
    <row r="14" spans="1:8" ht="18" customHeight="1">
      <c r="A14" s="74"/>
      <c r="B14" s="91" t="s">
        <v>100</v>
      </c>
      <c r="C14" s="286">
        <v>500</v>
      </c>
      <c r="D14" s="286">
        <v>0</v>
      </c>
      <c r="E14" s="74"/>
    </row>
    <row r="15" spans="1:8" ht="18" customHeight="1">
      <c r="A15" s="74"/>
      <c r="B15" s="91" t="s">
        <v>101</v>
      </c>
      <c r="C15" s="286">
        <v>250</v>
      </c>
      <c r="D15" s="286">
        <v>0</v>
      </c>
      <c r="E15" s="74"/>
    </row>
    <row r="16" spans="1:8" ht="18" customHeight="1">
      <c r="A16" s="74"/>
      <c r="B16" s="79"/>
      <c r="C16" s="79"/>
      <c r="D16" s="79"/>
      <c r="E16" s="74"/>
    </row>
    <row r="17" spans="1:5" ht="18" customHeight="1">
      <c r="A17" s="58"/>
      <c r="B17" s="81" t="s">
        <v>97</v>
      </c>
      <c r="C17" s="81" t="s">
        <v>98</v>
      </c>
      <c r="D17" s="81" t="s">
        <v>99</v>
      </c>
      <c r="E17" s="58"/>
    </row>
    <row r="18" spans="1:5" ht="18" customHeight="1">
      <c r="A18" s="89"/>
      <c r="B18" s="84">
        <f>'Budget estimator'!$C$12</f>
        <v>750</v>
      </c>
      <c r="C18" s="84">
        <f>SUM(C14:C16)</f>
        <v>750</v>
      </c>
      <c r="D18" s="85">
        <f>SUM(D14:D16)</f>
        <v>0</v>
      </c>
      <c r="E18" s="89"/>
    </row>
    <row r="19" spans="1:5" ht="30" customHeight="1">
      <c r="A19" s="58"/>
      <c r="B19" s="69"/>
      <c r="C19" s="71"/>
      <c r="D19" s="71"/>
      <c r="E19" s="58"/>
    </row>
    <row r="20" spans="1:5" ht="24.7">
      <c r="A20" s="74"/>
      <c r="B20" s="76" t="str">
        <f>'Budget estimator'!$B$13</f>
        <v>Printed materials</v>
      </c>
      <c r="C20" s="78" t="s">
        <v>94</v>
      </c>
      <c r="D20" s="78" t="s">
        <v>77</v>
      </c>
      <c r="E20" s="74"/>
    </row>
    <row r="21" spans="1:5" ht="18" customHeight="1">
      <c r="A21" s="74"/>
      <c r="B21" s="91" t="s">
        <v>102</v>
      </c>
      <c r="C21" s="286">
        <v>100</v>
      </c>
      <c r="D21" s="286">
        <v>0</v>
      </c>
      <c r="E21" s="74"/>
    </row>
    <row r="22" spans="1:5" ht="18" customHeight="1">
      <c r="A22" s="74"/>
      <c r="B22" s="91" t="s">
        <v>26</v>
      </c>
      <c r="C22" s="286">
        <v>625</v>
      </c>
      <c r="D22" s="286">
        <v>0</v>
      </c>
      <c r="E22" s="74"/>
    </row>
    <row r="23" spans="1:5" ht="18" customHeight="1">
      <c r="A23" s="74"/>
      <c r="B23" s="91" t="s">
        <v>103</v>
      </c>
      <c r="C23" s="286">
        <v>100</v>
      </c>
      <c r="D23" s="286">
        <v>0</v>
      </c>
      <c r="E23" s="74"/>
    </row>
    <row r="24" spans="1:5" ht="18" customHeight="1">
      <c r="A24" s="74"/>
      <c r="B24" s="79"/>
      <c r="C24" s="79"/>
      <c r="D24" s="79"/>
      <c r="E24" s="74"/>
    </row>
    <row r="25" spans="1:5" ht="18" customHeight="1">
      <c r="A25" s="58"/>
      <c r="B25" s="81" t="s">
        <v>97</v>
      </c>
      <c r="C25" s="81" t="s">
        <v>98</v>
      </c>
      <c r="D25" s="81" t="s">
        <v>99</v>
      </c>
      <c r="E25" s="58"/>
    </row>
    <row r="26" spans="1:5" ht="18" customHeight="1">
      <c r="A26" s="82"/>
      <c r="B26" s="84">
        <f>'Budget estimator'!$C$13</f>
        <v>750</v>
      </c>
      <c r="C26" s="84">
        <f>SUM(C21:C24)</f>
        <v>825</v>
      </c>
      <c r="D26" s="85">
        <f>SUM(D21:D24)</f>
        <v>0</v>
      </c>
      <c r="E26" s="82"/>
    </row>
    <row r="27" spans="1:5" ht="30" customHeight="1">
      <c r="A27" s="58"/>
      <c r="B27" s="71"/>
      <c r="C27" s="71"/>
      <c r="D27" s="71"/>
      <c r="E27" s="58"/>
    </row>
    <row r="28" spans="1:5" ht="24.7">
      <c r="A28" s="74"/>
      <c r="B28" s="76" t="str">
        <f>'Budget estimator'!$B$14</f>
        <v>Gifts/favours</v>
      </c>
      <c r="C28" s="78" t="s">
        <v>94</v>
      </c>
      <c r="D28" s="78" t="s">
        <v>77</v>
      </c>
      <c r="E28" s="74"/>
    </row>
    <row r="29" spans="1:5" ht="18" customHeight="1">
      <c r="A29" s="74"/>
      <c r="B29" s="91" t="s">
        <v>104</v>
      </c>
      <c r="C29" s="286">
        <v>250</v>
      </c>
      <c r="D29" s="286">
        <v>0</v>
      </c>
      <c r="E29" s="74"/>
    </row>
    <row r="30" spans="1:5" ht="18" customHeight="1">
      <c r="A30" s="74"/>
      <c r="B30" s="91" t="s">
        <v>105</v>
      </c>
      <c r="C30" s="286">
        <v>375</v>
      </c>
      <c r="D30" s="286">
        <v>0</v>
      </c>
      <c r="E30" s="74"/>
    </row>
    <row r="31" spans="1:5" ht="18" customHeight="1">
      <c r="A31" s="74"/>
      <c r="B31" s="91" t="s">
        <v>106</v>
      </c>
      <c r="C31" s="286">
        <v>125</v>
      </c>
      <c r="D31" s="286">
        <v>0</v>
      </c>
      <c r="E31" s="74"/>
    </row>
    <row r="32" spans="1:5" ht="18" customHeight="1">
      <c r="A32" s="74"/>
      <c r="B32" s="79"/>
      <c r="C32" s="79"/>
      <c r="D32" s="79"/>
      <c r="E32" s="74"/>
    </row>
    <row r="33" spans="1:5" ht="18" customHeight="1">
      <c r="A33" s="58"/>
      <c r="B33" s="81" t="s">
        <v>97</v>
      </c>
      <c r="C33" s="81" t="s">
        <v>98</v>
      </c>
      <c r="D33" s="81" t="s">
        <v>99</v>
      </c>
      <c r="E33" s="58"/>
    </row>
    <row r="34" spans="1:5" ht="18" customHeight="1">
      <c r="A34" s="82"/>
      <c r="B34" s="84">
        <f>'Budget estimator'!$C$14</f>
        <v>750</v>
      </c>
      <c r="C34" s="84">
        <f>SUM(C29:C32)</f>
        <v>750</v>
      </c>
      <c r="D34" s="85">
        <f>SUM(D29:D32)</f>
        <v>0</v>
      </c>
      <c r="E34" s="82"/>
    </row>
    <row r="35" spans="1:5" ht="30" customHeight="1">
      <c r="A35" s="58"/>
      <c r="B35" s="71"/>
      <c r="C35" s="71"/>
      <c r="D35" s="71"/>
      <c r="E35" s="58"/>
    </row>
    <row r="36" spans="1:5" ht="24.7">
      <c r="A36" s="74"/>
      <c r="B36" s="76" t="str">
        <f>'Budget estimator'!$B$15</f>
        <v>Venue</v>
      </c>
      <c r="C36" s="78" t="s">
        <v>94</v>
      </c>
      <c r="D36" s="78" t="s">
        <v>77</v>
      </c>
      <c r="E36" s="74"/>
    </row>
    <row r="37" spans="1:5" ht="18" customHeight="1">
      <c r="A37" s="74"/>
      <c r="B37" s="91" t="s">
        <v>96</v>
      </c>
      <c r="C37" s="286">
        <v>2000</v>
      </c>
      <c r="D37" s="286">
        <v>0</v>
      </c>
      <c r="E37" s="74"/>
    </row>
    <row r="38" spans="1:5" ht="18" customHeight="1">
      <c r="A38" s="74"/>
      <c r="B38" s="91" t="s">
        <v>107</v>
      </c>
      <c r="C38" s="286">
        <v>250</v>
      </c>
      <c r="D38" s="286">
        <v>0</v>
      </c>
      <c r="E38" s="74"/>
    </row>
    <row r="39" spans="1:5" ht="18" customHeight="1">
      <c r="A39" s="74"/>
      <c r="B39" s="79"/>
      <c r="C39" s="79"/>
      <c r="D39" s="79"/>
      <c r="E39" s="74"/>
    </row>
    <row r="40" spans="1:5" ht="18" customHeight="1">
      <c r="A40" s="58"/>
      <c r="B40" s="81" t="s">
        <v>97</v>
      </c>
      <c r="C40" s="81" t="s">
        <v>98</v>
      </c>
      <c r="D40" s="81" t="s">
        <v>99</v>
      </c>
      <c r="E40" s="58"/>
    </row>
    <row r="41" spans="1:5" ht="18" customHeight="1">
      <c r="A41" s="82"/>
      <c r="B41" s="84">
        <f>'Budget estimator'!$C$15</f>
        <v>2250</v>
      </c>
      <c r="C41" s="84">
        <f>SUM(C37:C39)</f>
        <v>2250</v>
      </c>
      <c r="D41" s="85">
        <f>SUM(D37:D39)</f>
        <v>0</v>
      </c>
      <c r="E41" s="82"/>
    </row>
    <row r="42" spans="1:5" ht="30" customHeight="1">
      <c r="A42" s="58"/>
      <c r="B42" s="71"/>
      <c r="C42" s="71"/>
      <c r="D42" s="71"/>
      <c r="E42" s="58"/>
    </row>
    <row r="43" spans="1:5" ht="24.7">
      <c r="A43" s="74"/>
      <c r="B43" s="76" t="str">
        <f>'Budget estimator'!$B$16</f>
        <v>Attire</v>
      </c>
      <c r="C43" s="78" t="s">
        <v>94</v>
      </c>
      <c r="D43" s="78" t="s">
        <v>77</v>
      </c>
      <c r="E43" s="74"/>
    </row>
    <row r="44" spans="1:5" ht="18" customHeight="1">
      <c r="A44" s="74"/>
      <c r="B44" s="91" t="s">
        <v>108</v>
      </c>
      <c r="C44" s="286">
        <v>2000</v>
      </c>
      <c r="D44" s="287">
        <v>0</v>
      </c>
      <c r="E44" s="74"/>
    </row>
    <row r="45" spans="1:5" ht="18" customHeight="1">
      <c r="A45" s="74"/>
      <c r="B45" s="91" t="s">
        <v>109</v>
      </c>
      <c r="C45" s="286">
        <v>250</v>
      </c>
      <c r="D45" s="287">
        <v>0</v>
      </c>
      <c r="E45" s="74"/>
    </row>
    <row r="46" spans="1:5" ht="18" customHeight="1">
      <c r="A46" s="74"/>
      <c r="B46" s="79"/>
      <c r="C46" s="79"/>
      <c r="D46" s="79"/>
      <c r="E46" s="74"/>
    </row>
    <row r="47" spans="1:5" ht="18" customHeight="1">
      <c r="A47" s="58"/>
      <c r="B47" s="81" t="s">
        <v>97</v>
      </c>
      <c r="C47" s="81" t="s">
        <v>98</v>
      </c>
      <c r="D47" s="81" t="s">
        <v>99</v>
      </c>
      <c r="E47" s="58"/>
    </row>
    <row r="48" spans="1:5" ht="18" customHeight="1">
      <c r="A48" s="82"/>
      <c r="B48" s="84">
        <f>'Budget estimator'!$C$16</f>
        <v>2250</v>
      </c>
      <c r="C48" s="84">
        <f>SUM(C44:C46)</f>
        <v>2250</v>
      </c>
      <c r="D48" s="85">
        <f>SUM(D44:D46)</f>
        <v>0</v>
      </c>
      <c r="E48" s="82"/>
    </row>
    <row r="49" spans="1:5" ht="30" customHeight="1">
      <c r="A49" s="58"/>
      <c r="B49" s="71"/>
      <c r="C49" s="71"/>
      <c r="D49" s="71"/>
      <c r="E49" s="58"/>
    </row>
    <row r="50" spans="1:5" ht="24.7">
      <c r="A50" s="74"/>
      <c r="B50" s="76" t="str">
        <f>'Budget estimator'!$B$17</f>
        <v>Rings</v>
      </c>
      <c r="C50" s="78" t="s">
        <v>94</v>
      </c>
      <c r="D50" s="78" t="s">
        <v>77</v>
      </c>
      <c r="E50" s="74"/>
    </row>
    <row r="51" spans="1:5" ht="18" customHeight="1">
      <c r="A51" s="74"/>
      <c r="B51" s="91" t="s">
        <v>110</v>
      </c>
      <c r="C51" s="286">
        <v>500</v>
      </c>
      <c r="D51" s="287">
        <v>0</v>
      </c>
      <c r="E51" s="74"/>
    </row>
    <row r="52" spans="1:5" ht="18" customHeight="1">
      <c r="A52" s="74"/>
      <c r="B52" s="79"/>
      <c r="C52" s="79"/>
      <c r="D52" s="79"/>
      <c r="E52" s="74"/>
    </row>
    <row r="53" spans="1:5" ht="18" customHeight="1">
      <c r="A53" s="58"/>
      <c r="B53" s="81" t="s">
        <v>97</v>
      </c>
      <c r="C53" s="81" t="s">
        <v>98</v>
      </c>
      <c r="D53" s="81" t="s">
        <v>99</v>
      </c>
      <c r="E53" s="58"/>
    </row>
    <row r="54" spans="1:5" ht="18" customHeight="1">
      <c r="A54" s="82"/>
      <c r="B54" s="84">
        <f>'Budget estimator'!$C$17</f>
        <v>500</v>
      </c>
      <c r="C54" s="84">
        <f>SUM(C51:C52)</f>
        <v>500</v>
      </c>
      <c r="D54" s="85">
        <f>SUM(D51:D52)</f>
        <v>0</v>
      </c>
      <c r="E54" s="82"/>
    </row>
    <row r="55" spans="1:5" ht="30" customHeight="1">
      <c r="A55" s="58"/>
      <c r="B55" s="71"/>
      <c r="C55" s="71"/>
      <c r="D55" s="71"/>
      <c r="E55" s="58"/>
    </row>
    <row r="56" spans="1:5" ht="24.7">
      <c r="A56" s="74"/>
      <c r="B56" s="76" t="str">
        <f>'Budget estimator'!$B$18</f>
        <v>Hair &amp; makeup</v>
      </c>
      <c r="C56" s="78" t="s">
        <v>94</v>
      </c>
      <c r="D56" s="78" t="s">
        <v>77</v>
      </c>
      <c r="E56" s="74"/>
    </row>
    <row r="57" spans="1:5" ht="18" customHeight="1">
      <c r="A57" s="74"/>
      <c r="B57" s="91" t="s">
        <v>111</v>
      </c>
      <c r="C57" s="286">
        <v>250</v>
      </c>
      <c r="D57" s="287">
        <v>0</v>
      </c>
      <c r="E57" s="74"/>
    </row>
    <row r="58" spans="1:5" ht="18" customHeight="1">
      <c r="A58" s="74"/>
      <c r="B58" s="79"/>
      <c r="C58" s="79"/>
      <c r="D58" s="79"/>
      <c r="E58" s="74"/>
    </row>
    <row r="59" spans="1:5" ht="18" customHeight="1">
      <c r="A59" s="58"/>
      <c r="B59" s="81" t="s">
        <v>97</v>
      </c>
      <c r="C59" s="81" t="s">
        <v>98</v>
      </c>
      <c r="D59" s="81" t="s">
        <v>99</v>
      </c>
      <c r="E59" s="58"/>
    </row>
    <row r="60" spans="1:5" ht="18" customHeight="1">
      <c r="A60" s="82"/>
      <c r="B60" s="84">
        <f>'Budget estimator'!$C$18</f>
        <v>250</v>
      </c>
      <c r="C60" s="84">
        <f>SUM(C57:C58)</f>
        <v>250</v>
      </c>
      <c r="D60" s="85">
        <f>SUM(D57:D58)</f>
        <v>0</v>
      </c>
      <c r="E60" s="82"/>
    </row>
    <row r="61" spans="1:5" ht="30" customHeight="1">
      <c r="A61" s="58"/>
      <c r="B61" s="71"/>
      <c r="C61" s="71"/>
      <c r="D61" s="71"/>
      <c r="E61" s="58"/>
    </row>
    <row r="62" spans="1:5" ht="24.7">
      <c r="A62" s="74"/>
      <c r="B62" s="76" t="str">
        <f>'Budget estimator'!$B$19</f>
        <v>Flowers</v>
      </c>
      <c r="C62" s="78" t="s">
        <v>94</v>
      </c>
      <c r="D62" s="78" t="s">
        <v>77</v>
      </c>
      <c r="E62" s="74"/>
    </row>
    <row r="63" spans="1:5" ht="18" customHeight="1">
      <c r="A63" s="74"/>
      <c r="B63" s="91" t="s">
        <v>112</v>
      </c>
      <c r="C63" s="286">
        <v>1000</v>
      </c>
      <c r="D63" s="287">
        <v>0</v>
      </c>
      <c r="E63" s="74"/>
    </row>
    <row r="64" spans="1:5" ht="18" customHeight="1">
      <c r="A64" s="74"/>
      <c r="B64" s="91" t="s">
        <v>113</v>
      </c>
      <c r="C64" s="286">
        <v>1000</v>
      </c>
      <c r="D64" s="287">
        <v>0</v>
      </c>
      <c r="E64" s="74"/>
    </row>
    <row r="65" spans="1:5" ht="18" customHeight="1">
      <c r="A65" s="74"/>
      <c r="B65" s="79"/>
      <c r="C65" s="79"/>
      <c r="D65" s="79"/>
      <c r="E65" s="74"/>
    </row>
    <row r="66" spans="1:5" ht="18" customHeight="1">
      <c r="A66" s="58"/>
      <c r="B66" s="81" t="s">
        <v>97</v>
      </c>
      <c r="C66" s="81" t="s">
        <v>98</v>
      </c>
      <c r="D66" s="81" t="s">
        <v>99</v>
      </c>
      <c r="E66" s="58"/>
    </row>
    <row r="67" spans="1:5" ht="18" customHeight="1">
      <c r="A67" s="82"/>
      <c r="B67" s="84">
        <f>'Budget estimator'!$C$19</f>
        <v>2000</v>
      </c>
      <c r="C67" s="84">
        <f>SUM(C63:C65)</f>
        <v>2000</v>
      </c>
      <c r="D67" s="85">
        <f>SUM(D63:D65)</f>
        <v>0</v>
      </c>
      <c r="E67" s="82"/>
    </row>
    <row r="68" spans="1:5" ht="30" customHeight="1">
      <c r="A68" s="58"/>
      <c r="B68" s="71"/>
      <c r="C68" s="71"/>
      <c r="D68" s="71"/>
      <c r="E68" s="58"/>
    </row>
    <row r="69" spans="1:5" ht="24.7">
      <c r="A69" s="74"/>
      <c r="B69" s="76" t="str">
        <f>'Budget estimator'!$B$20</f>
        <v>Cake</v>
      </c>
      <c r="C69" s="78" t="s">
        <v>94</v>
      </c>
      <c r="D69" s="78" t="s">
        <v>77</v>
      </c>
      <c r="E69" s="74"/>
    </row>
    <row r="70" spans="1:5" ht="18" customHeight="1">
      <c r="A70" s="74"/>
      <c r="B70" s="91" t="s">
        <v>114</v>
      </c>
      <c r="C70" s="286">
        <v>0</v>
      </c>
      <c r="D70" s="286">
        <v>0</v>
      </c>
      <c r="E70" s="74"/>
    </row>
    <row r="71" spans="1:5" ht="18" customHeight="1">
      <c r="A71" s="74"/>
      <c r="B71" s="79"/>
      <c r="C71" s="79"/>
      <c r="D71" s="79"/>
      <c r="E71" s="74"/>
    </row>
    <row r="72" spans="1:5" ht="18" customHeight="1">
      <c r="A72" s="58"/>
      <c r="B72" s="81" t="s">
        <v>97</v>
      </c>
      <c r="C72" s="81" t="s">
        <v>98</v>
      </c>
      <c r="D72" s="81" t="s">
        <v>99</v>
      </c>
      <c r="E72" s="58"/>
    </row>
    <row r="73" spans="1:5" ht="18" customHeight="1">
      <c r="A73" s="82"/>
      <c r="B73" s="84">
        <f>'Budget estimator'!$C$20</f>
        <v>500</v>
      </c>
      <c r="C73" s="84">
        <f>SUM(C70:C71)</f>
        <v>0</v>
      </c>
      <c r="D73" s="85">
        <f>SUM(D70:D71)</f>
        <v>0</v>
      </c>
      <c r="E73" s="82"/>
    </row>
    <row r="74" spans="1:5" ht="30" customHeight="1">
      <c r="A74" s="58"/>
      <c r="B74" s="71"/>
      <c r="C74" s="71"/>
      <c r="D74" s="71"/>
      <c r="E74" s="58"/>
    </row>
    <row r="75" spans="1:5" ht="24.7">
      <c r="A75" s="74"/>
      <c r="B75" s="76" t="str">
        <f>'Budget estimator'!$B$21</f>
        <v>Caterer &amp; drinks</v>
      </c>
      <c r="C75" s="78" t="s">
        <v>94</v>
      </c>
      <c r="D75" s="78" t="s">
        <v>77</v>
      </c>
      <c r="E75" s="74"/>
    </row>
    <row r="76" spans="1:5" ht="18" customHeight="1">
      <c r="A76" s="74"/>
      <c r="B76" s="91" t="s">
        <v>115</v>
      </c>
      <c r="C76" s="286">
        <v>7000</v>
      </c>
      <c r="D76" s="287">
        <v>0</v>
      </c>
      <c r="E76" s="74"/>
    </row>
    <row r="77" spans="1:5" ht="18" customHeight="1">
      <c r="A77" s="74"/>
      <c r="B77" s="91" t="s">
        <v>116</v>
      </c>
      <c r="C77" s="286">
        <v>1500</v>
      </c>
      <c r="D77" s="287">
        <v>0</v>
      </c>
      <c r="E77" s="74"/>
    </row>
    <row r="78" spans="1:5" ht="18" customHeight="1">
      <c r="A78" s="74"/>
      <c r="B78" s="79"/>
      <c r="C78" s="79"/>
      <c r="D78" s="79"/>
      <c r="E78" s="74"/>
    </row>
    <row r="79" spans="1:5" ht="18" customHeight="1">
      <c r="A79" s="58"/>
      <c r="B79" s="81" t="s">
        <v>97</v>
      </c>
      <c r="C79" s="81" t="s">
        <v>98</v>
      </c>
      <c r="D79" s="81" t="s">
        <v>99</v>
      </c>
      <c r="E79" s="58"/>
    </row>
    <row r="80" spans="1:5" ht="18" customHeight="1">
      <c r="A80" s="82"/>
      <c r="B80" s="84">
        <f>'Budget estimator'!$C$21</f>
        <v>8500</v>
      </c>
      <c r="C80" s="84">
        <f>SUM(C76:C78)</f>
        <v>8500</v>
      </c>
      <c r="D80" s="85">
        <f>SUM(D76:D78)</f>
        <v>0</v>
      </c>
      <c r="E80" s="82"/>
    </row>
    <row r="81" spans="1:5" ht="30" customHeight="1">
      <c r="A81" s="58"/>
      <c r="B81" s="71"/>
      <c r="C81" s="71"/>
      <c r="D81" s="71"/>
      <c r="E81" s="58"/>
    </row>
    <row r="82" spans="1:5" ht="24.7">
      <c r="A82" s="74"/>
      <c r="B82" s="76" t="str">
        <f>'Budget estimator'!$B$22</f>
        <v>Photography</v>
      </c>
      <c r="C82" s="78" t="s">
        <v>94</v>
      </c>
      <c r="D82" s="78" t="s">
        <v>77</v>
      </c>
      <c r="E82" s="74"/>
    </row>
    <row r="83" spans="1:5" ht="18" customHeight="1">
      <c r="A83" s="74"/>
      <c r="B83" s="91" t="s">
        <v>24</v>
      </c>
      <c r="C83" s="286">
        <v>1500</v>
      </c>
      <c r="D83" s="287">
        <v>0</v>
      </c>
      <c r="E83" s="74"/>
    </row>
    <row r="84" spans="1:5" ht="18" customHeight="1">
      <c r="A84" s="74"/>
      <c r="B84" s="91" t="s">
        <v>27</v>
      </c>
      <c r="C84" s="286">
        <v>1250</v>
      </c>
      <c r="D84" s="287">
        <v>0</v>
      </c>
      <c r="E84" s="74"/>
    </row>
    <row r="85" spans="1:5" ht="18" customHeight="1">
      <c r="A85" s="74"/>
      <c r="B85" s="91" t="s">
        <v>117</v>
      </c>
      <c r="C85" s="286">
        <v>250</v>
      </c>
      <c r="D85" s="287">
        <v>0</v>
      </c>
      <c r="E85" s="74"/>
    </row>
    <row r="86" spans="1:5" ht="18" customHeight="1">
      <c r="A86" s="74"/>
      <c r="B86" s="79"/>
      <c r="C86" s="79"/>
      <c r="D86" s="79"/>
      <c r="E86" s="74"/>
    </row>
    <row r="87" spans="1:5" ht="18" customHeight="1">
      <c r="A87" s="58"/>
      <c r="B87" s="81" t="s">
        <v>97</v>
      </c>
      <c r="C87" s="81" t="s">
        <v>98</v>
      </c>
      <c r="D87" s="81" t="s">
        <v>99</v>
      </c>
      <c r="E87" s="58"/>
    </row>
    <row r="88" spans="1:5" ht="18" customHeight="1">
      <c r="A88" s="82"/>
      <c r="B88" s="84">
        <f>'Budget estimator'!$C$22</f>
        <v>3000</v>
      </c>
      <c r="C88" s="84">
        <f>SUM(C83:C86)</f>
        <v>3000</v>
      </c>
      <c r="D88" s="85">
        <f>SUM(D83:D86)</f>
        <v>0</v>
      </c>
      <c r="E88" s="82"/>
    </row>
    <row r="89" spans="1:5" ht="30" customHeight="1">
      <c r="A89" s="58"/>
      <c r="B89" s="71"/>
      <c r="C89" s="71"/>
      <c r="D89" s="71"/>
      <c r="E89" s="58"/>
    </row>
    <row r="90" spans="1:5" ht="24.7">
      <c r="A90" s="74"/>
      <c r="B90" s="76" t="str">
        <f>'Budget estimator'!$B$23</f>
        <v>Entertainment</v>
      </c>
      <c r="C90" s="78" t="s">
        <v>94</v>
      </c>
      <c r="D90" s="78" t="s">
        <v>77</v>
      </c>
      <c r="E90" s="74"/>
    </row>
    <row r="91" spans="1:5" ht="18" customHeight="1">
      <c r="A91" s="74"/>
      <c r="B91" s="91" t="s">
        <v>118</v>
      </c>
      <c r="C91" s="286">
        <v>250</v>
      </c>
      <c r="D91" s="287">
        <v>0</v>
      </c>
      <c r="E91" s="74"/>
    </row>
    <row r="92" spans="1:5" ht="18" customHeight="1">
      <c r="A92" s="74"/>
      <c r="B92" s="91" t="s">
        <v>81</v>
      </c>
      <c r="C92" s="286">
        <v>1500</v>
      </c>
      <c r="D92" s="287">
        <v>0</v>
      </c>
      <c r="E92" s="74"/>
    </row>
    <row r="93" spans="1:5" ht="18" customHeight="1">
      <c r="A93" s="74"/>
      <c r="B93" s="79"/>
      <c r="C93" s="79"/>
      <c r="D93" s="79"/>
      <c r="E93" s="74"/>
    </row>
    <row r="94" spans="1:5" ht="18" customHeight="1">
      <c r="A94" s="58"/>
      <c r="B94" s="81" t="s">
        <v>97</v>
      </c>
      <c r="C94" s="81" t="s">
        <v>98</v>
      </c>
      <c r="D94" s="81" t="s">
        <v>99</v>
      </c>
      <c r="E94" s="58"/>
    </row>
    <row r="95" spans="1:5" ht="18" customHeight="1">
      <c r="A95" s="82"/>
      <c r="B95" s="84">
        <f>'Budget estimator'!$C$23</f>
        <v>1750</v>
      </c>
      <c r="C95" s="84">
        <f>SUM(C91:C93)</f>
        <v>1750</v>
      </c>
      <c r="D95" s="85">
        <f>SUM(D91:D93)</f>
        <v>0</v>
      </c>
      <c r="E95" s="82"/>
    </row>
    <row r="96" spans="1:5" ht="30" customHeight="1">
      <c r="A96" s="58"/>
      <c r="B96" s="71"/>
      <c r="C96" s="71"/>
      <c r="D96" s="71"/>
      <c r="E96" s="58"/>
    </row>
    <row r="97" spans="1:5" ht="24.7">
      <c r="A97" s="74"/>
      <c r="B97" s="76" t="str">
        <f>'Budget estimator'!$B$24</f>
        <v>Misc</v>
      </c>
      <c r="C97" s="78" t="s">
        <v>94</v>
      </c>
      <c r="D97" s="78" t="s">
        <v>77</v>
      </c>
      <c r="E97" s="74"/>
    </row>
    <row r="98" spans="1:5" ht="18" customHeight="1">
      <c r="A98" s="74"/>
      <c r="B98" s="91" t="s">
        <v>119</v>
      </c>
      <c r="C98" s="286">
        <v>500</v>
      </c>
      <c r="D98" s="287">
        <v>0</v>
      </c>
      <c r="E98" s="74"/>
    </row>
    <row r="99" spans="1:5" ht="18" customHeight="1">
      <c r="A99" s="74"/>
      <c r="B99" s="91" t="s">
        <v>120</v>
      </c>
      <c r="C99" s="286">
        <v>750</v>
      </c>
      <c r="D99" s="287">
        <v>0</v>
      </c>
      <c r="E99" s="74"/>
    </row>
    <row r="100" spans="1:5" ht="18" customHeight="1">
      <c r="A100" s="74"/>
      <c r="B100" s="79"/>
      <c r="C100" s="79"/>
      <c r="D100" s="79"/>
      <c r="E100" s="74"/>
    </row>
    <row r="101" spans="1:5" ht="18" customHeight="1">
      <c r="A101" s="58"/>
      <c r="B101" s="81" t="s">
        <v>97</v>
      </c>
      <c r="C101" s="81" t="s">
        <v>98</v>
      </c>
      <c r="D101" s="81" t="s">
        <v>99</v>
      </c>
      <c r="E101" s="58"/>
    </row>
    <row r="102" spans="1:5" ht="18" customHeight="1">
      <c r="A102" s="82"/>
      <c r="B102" s="84">
        <f>'Budget estimator'!$C$24</f>
        <v>1250</v>
      </c>
      <c r="C102" s="84">
        <f>SUM(C98:C100)</f>
        <v>1250</v>
      </c>
      <c r="D102" s="85">
        <f>SUM(D98:D100)</f>
        <v>0</v>
      </c>
      <c r="E102" s="82"/>
    </row>
    <row r="103" spans="1:5" ht="30" customHeight="1">
      <c r="A103" s="58"/>
      <c r="B103" s="71"/>
      <c r="C103" s="71"/>
      <c r="D103" s="71"/>
      <c r="E103" s="58"/>
    </row>
  </sheetData>
  <sheetProtection sheet="1" objects="1" scenarios="1" selectLockedCells="1"/>
  <mergeCells count="2">
    <mergeCell ref="B4:D4"/>
    <mergeCell ref="B3:C3"/>
  </mergeCells>
  <pageMargins left="0.7" right="0.7" top="0.75" bottom="0.75" header="0.3" footer="0.3"/>
  <pageSetup paperSize="9" orientation="portrait"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C27B0"/>
  </sheetPr>
  <dimension ref="A1:S307"/>
  <sheetViews>
    <sheetView showGridLines="0" showRowColHeaders="0" zoomScale="80" zoomScaleNormal="80" workbookViewId="0">
      <pane ySplit="7" topLeftCell="A8" activePane="bottomLeft" state="frozen"/>
      <selection activeCell="B8" sqref="B8"/>
      <selection pane="bottomLeft" activeCell="B8" sqref="B8"/>
    </sheetView>
  </sheetViews>
  <sheetFormatPr defaultColWidth="14.41015625" defaultRowHeight="12.7"/>
  <cols>
    <col min="1" max="1" width="5.87890625" style="289" customWidth="1"/>
    <col min="2" max="2" width="15.29296875" style="289" customWidth="1"/>
    <col min="3" max="3" width="14.29296875" style="289" customWidth="1"/>
    <col min="4" max="4" width="18.41015625" style="289" customWidth="1"/>
    <col min="5" max="6" width="16.1171875" style="289" customWidth="1"/>
    <col min="7" max="7" width="14.1171875" style="289" customWidth="1"/>
    <col min="8" max="8" width="11.1171875" style="289" customWidth="1"/>
    <col min="9" max="9" width="11.29296875" style="289" customWidth="1"/>
    <col min="10" max="10" width="10.87890625" style="289" customWidth="1"/>
    <col min="11" max="11" width="10.41015625" style="289" customWidth="1"/>
    <col min="12" max="13" width="9.87890625" style="289" customWidth="1"/>
    <col min="14" max="14" width="18.703125" style="289" customWidth="1"/>
    <col min="15" max="15" width="9.703125" style="289" customWidth="1"/>
    <col min="16" max="16" width="16.29296875" style="289" customWidth="1"/>
    <col min="17" max="17" width="16.5859375" style="289" customWidth="1"/>
    <col min="18" max="18" width="20.29296875" style="289" customWidth="1"/>
    <col min="19" max="19" width="5.87890625" style="289" customWidth="1"/>
    <col min="20" max="16384" width="14.41015625" style="289"/>
  </cols>
  <sheetData>
    <row r="1" spans="1:19" customFormat="1" ht="6" customHeight="1">
      <c r="A1" s="73"/>
      <c r="B1" s="73"/>
      <c r="C1" s="73"/>
      <c r="D1" s="73"/>
      <c r="E1" s="73"/>
      <c r="F1" s="73"/>
      <c r="G1" s="73"/>
      <c r="H1" s="73"/>
      <c r="I1" s="73"/>
      <c r="J1" s="73"/>
      <c r="K1" s="73"/>
      <c r="L1" s="73"/>
      <c r="M1" s="73"/>
      <c r="N1" s="73"/>
      <c r="O1" s="73"/>
      <c r="P1" s="73"/>
      <c r="Q1" s="73"/>
      <c r="R1" s="73"/>
      <c r="S1" s="73"/>
    </row>
    <row r="2" spans="1:19" customFormat="1" ht="6" customHeight="1"/>
    <row r="3" spans="1:19" customFormat="1" ht="66" customHeight="1">
      <c r="A3" s="97"/>
      <c r="B3" s="5" t="s">
        <v>283</v>
      </c>
      <c r="C3" s="265"/>
      <c r="D3" s="97"/>
      <c r="E3" s="97"/>
      <c r="F3" s="97"/>
      <c r="G3" s="97"/>
      <c r="H3" s="97"/>
      <c r="I3" s="97"/>
      <c r="J3" s="97"/>
      <c r="K3" s="97"/>
      <c r="L3" s="266"/>
      <c r="M3" s="266"/>
      <c r="N3" s="266"/>
      <c r="O3" s="266"/>
      <c r="P3" s="266"/>
      <c r="Q3" s="266"/>
      <c r="R3" s="266"/>
      <c r="S3" s="97"/>
    </row>
    <row r="4" spans="1:19" customFormat="1" ht="66" customHeight="1">
      <c r="A4" s="97"/>
      <c r="B4" s="508" t="s">
        <v>23</v>
      </c>
      <c r="C4" s="493"/>
      <c r="D4" s="97"/>
      <c r="E4" s="97"/>
      <c r="F4" s="97"/>
      <c r="G4" s="97"/>
      <c r="H4" s="97"/>
      <c r="I4" s="97"/>
      <c r="J4" s="97"/>
      <c r="K4" s="97"/>
      <c r="L4" s="509" t="s">
        <v>121</v>
      </c>
      <c r="M4" s="493"/>
      <c r="N4" s="493"/>
      <c r="O4" s="493"/>
      <c r="P4" s="493"/>
      <c r="Q4" s="493"/>
      <c r="R4" s="493"/>
      <c r="S4" s="97"/>
    </row>
    <row r="5" spans="1:19" customFormat="1" ht="12" customHeight="1">
      <c r="A5" s="97"/>
      <c r="B5" s="97"/>
      <c r="C5" s="97"/>
      <c r="D5" s="97"/>
      <c r="E5" s="97"/>
      <c r="F5" s="97"/>
      <c r="G5" s="97"/>
      <c r="H5" s="97"/>
      <c r="I5" s="97"/>
      <c r="J5" s="97"/>
      <c r="K5" s="97"/>
      <c r="L5" s="97"/>
      <c r="M5" s="97"/>
      <c r="N5" s="97"/>
      <c r="O5" s="97"/>
      <c r="P5" s="97"/>
      <c r="Q5" s="97"/>
      <c r="R5" s="97"/>
      <c r="S5" s="97"/>
    </row>
    <row r="6" spans="1:19" customFormat="1" ht="22.5" customHeight="1">
      <c r="A6" s="77"/>
      <c r="B6" s="507" t="s">
        <v>122</v>
      </c>
      <c r="C6" s="493"/>
      <c r="D6" s="493"/>
      <c r="E6" s="493"/>
      <c r="F6" s="264"/>
      <c r="G6" s="506" t="s">
        <v>123</v>
      </c>
      <c r="H6" s="493"/>
      <c r="I6" s="506" t="s">
        <v>124</v>
      </c>
      <c r="J6" s="493"/>
      <c r="K6" s="493"/>
      <c r="L6" s="506" t="s">
        <v>125</v>
      </c>
      <c r="M6" s="493"/>
      <c r="N6" s="506" t="s">
        <v>126</v>
      </c>
      <c r="O6" s="493"/>
      <c r="P6" s="493"/>
      <c r="Q6" s="263"/>
      <c r="R6" s="77"/>
      <c r="S6" s="77"/>
    </row>
    <row r="7" spans="1:19" customFormat="1" ht="24" customHeight="1">
      <c r="A7" s="12"/>
      <c r="B7" s="80" t="s">
        <v>127</v>
      </c>
      <c r="C7" s="80" t="s">
        <v>128</v>
      </c>
      <c r="D7" s="80" t="s">
        <v>129</v>
      </c>
      <c r="E7" s="80" t="s">
        <v>64</v>
      </c>
      <c r="F7" s="83" t="s">
        <v>130</v>
      </c>
      <c r="G7" s="88" t="s">
        <v>131</v>
      </c>
      <c r="H7" s="87" t="s">
        <v>132</v>
      </c>
      <c r="I7" s="86" t="s">
        <v>133</v>
      </c>
      <c r="J7" s="87" t="s">
        <v>134</v>
      </c>
      <c r="K7" s="87" t="s">
        <v>135</v>
      </c>
      <c r="L7" s="88" t="s">
        <v>136</v>
      </c>
      <c r="M7" s="87" t="s">
        <v>137</v>
      </c>
      <c r="N7" s="88" t="s">
        <v>138</v>
      </c>
      <c r="O7" s="87" t="s">
        <v>139</v>
      </c>
      <c r="P7" s="87" t="s">
        <v>140</v>
      </c>
      <c r="Q7" s="87" t="s">
        <v>141</v>
      </c>
      <c r="R7" s="90" t="s">
        <v>142</v>
      </c>
      <c r="S7" s="12"/>
    </row>
    <row r="8" spans="1:19" customFormat="1" ht="21" customHeight="1">
      <c r="A8" s="12"/>
      <c r="B8" s="412" t="s">
        <v>143</v>
      </c>
      <c r="C8" s="412" t="s">
        <v>144</v>
      </c>
      <c r="D8" s="413" t="s">
        <v>145</v>
      </c>
      <c r="E8" s="413" t="s">
        <v>70</v>
      </c>
      <c r="F8" s="413"/>
      <c r="G8" s="414" t="s">
        <v>146</v>
      </c>
      <c r="H8" s="415" t="s">
        <v>146</v>
      </c>
      <c r="I8" s="416" t="s">
        <v>147</v>
      </c>
      <c r="J8" s="416">
        <v>2</v>
      </c>
      <c r="K8" s="416"/>
      <c r="L8" s="414">
        <v>1</v>
      </c>
      <c r="M8" s="415"/>
      <c r="N8" s="416" t="s">
        <v>148</v>
      </c>
      <c r="O8" s="416">
        <v>1</v>
      </c>
      <c r="P8" s="416"/>
      <c r="Q8" s="415"/>
      <c r="R8" s="417" t="s">
        <v>149</v>
      </c>
      <c r="S8" s="12"/>
    </row>
    <row r="9" spans="1:19" customFormat="1" ht="21" customHeight="1">
      <c r="A9" s="12"/>
      <c r="B9" s="418" t="s">
        <v>143</v>
      </c>
      <c r="C9" s="418" t="s">
        <v>144</v>
      </c>
      <c r="D9" s="419"/>
      <c r="E9" s="419"/>
      <c r="F9" s="419"/>
      <c r="G9" s="420"/>
      <c r="H9" s="421"/>
      <c r="I9" s="422"/>
      <c r="J9" s="422"/>
      <c r="K9" s="422"/>
      <c r="L9" s="420"/>
      <c r="M9" s="421"/>
      <c r="N9" s="422"/>
      <c r="O9" s="422"/>
      <c r="P9" s="422"/>
      <c r="Q9" s="421"/>
      <c r="R9" s="423"/>
      <c r="S9" s="12"/>
    </row>
    <row r="10" spans="1:19" ht="21" customHeight="1">
      <c r="A10" s="288"/>
      <c r="B10" s="424"/>
      <c r="C10" s="424"/>
      <c r="D10" s="425"/>
      <c r="E10" s="425"/>
      <c r="F10" s="425"/>
      <c r="G10" s="426"/>
      <c r="H10" s="426"/>
      <c r="I10" s="426"/>
      <c r="J10" s="426"/>
      <c r="K10" s="426"/>
      <c r="L10" s="426"/>
      <c r="M10" s="426"/>
      <c r="N10" s="426"/>
      <c r="O10" s="426"/>
      <c r="P10" s="426"/>
      <c r="Q10" s="426"/>
      <c r="R10" s="427"/>
      <c r="S10" s="288"/>
    </row>
    <row r="11" spans="1:19" ht="21" customHeight="1">
      <c r="A11" s="288"/>
      <c r="B11" s="424"/>
      <c r="C11" s="424"/>
      <c r="D11" s="425"/>
      <c r="E11" s="425"/>
      <c r="F11" s="425"/>
      <c r="G11" s="426"/>
      <c r="H11" s="426"/>
      <c r="I11" s="426"/>
      <c r="J11" s="426"/>
      <c r="K11" s="426"/>
      <c r="L11" s="426"/>
      <c r="M11" s="426"/>
      <c r="N11" s="426"/>
      <c r="O11" s="426"/>
      <c r="P11" s="426"/>
      <c r="Q11" s="426"/>
      <c r="R11" s="427"/>
      <c r="S11" s="288"/>
    </row>
    <row r="12" spans="1:19" ht="21" customHeight="1">
      <c r="A12" s="288"/>
      <c r="B12" s="424"/>
      <c r="C12" s="424"/>
      <c r="D12" s="425"/>
      <c r="E12" s="425"/>
      <c r="F12" s="425"/>
      <c r="G12" s="426"/>
      <c r="H12" s="426"/>
      <c r="I12" s="426"/>
      <c r="J12" s="426"/>
      <c r="K12" s="426"/>
      <c r="L12" s="426"/>
      <c r="M12" s="426"/>
      <c r="N12" s="426"/>
      <c r="O12" s="426"/>
      <c r="P12" s="426"/>
      <c r="Q12" s="426"/>
      <c r="R12" s="427"/>
      <c r="S12" s="288"/>
    </row>
    <row r="13" spans="1:19" ht="21" customHeight="1">
      <c r="A13" s="288"/>
      <c r="B13" s="424"/>
      <c r="C13" s="424"/>
      <c r="D13" s="425"/>
      <c r="E13" s="425"/>
      <c r="F13" s="425"/>
      <c r="G13" s="426"/>
      <c r="H13" s="426"/>
      <c r="I13" s="426"/>
      <c r="J13" s="426"/>
      <c r="K13" s="426"/>
      <c r="L13" s="426"/>
      <c r="M13" s="426"/>
      <c r="N13" s="426"/>
      <c r="O13" s="426"/>
      <c r="P13" s="426"/>
      <c r="Q13" s="426"/>
      <c r="R13" s="427"/>
      <c r="S13" s="288"/>
    </row>
    <row r="14" spans="1:19" ht="21" customHeight="1">
      <c r="A14" s="288"/>
      <c r="B14" s="424"/>
      <c r="C14" s="424"/>
      <c r="D14" s="425"/>
      <c r="E14" s="425"/>
      <c r="F14" s="425"/>
      <c r="G14" s="426"/>
      <c r="H14" s="426"/>
      <c r="I14" s="426"/>
      <c r="J14" s="426"/>
      <c r="K14" s="426"/>
      <c r="L14" s="426"/>
      <c r="M14" s="426"/>
      <c r="N14" s="426"/>
      <c r="O14" s="426"/>
      <c r="P14" s="426"/>
      <c r="Q14" s="426"/>
      <c r="R14" s="427"/>
      <c r="S14" s="288"/>
    </row>
    <row r="15" spans="1:19" ht="21" customHeight="1">
      <c r="A15" s="288"/>
      <c r="B15" s="424"/>
      <c r="C15" s="424"/>
      <c r="D15" s="425"/>
      <c r="E15" s="425"/>
      <c r="F15" s="425"/>
      <c r="G15" s="426"/>
      <c r="H15" s="426"/>
      <c r="I15" s="426"/>
      <c r="J15" s="426"/>
      <c r="K15" s="426"/>
      <c r="L15" s="426"/>
      <c r="M15" s="426"/>
      <c r="N15" s="426"/>
      <c r="O15" s="426"/>
      <c r="P15" s="426"/>
      <c r="Q15" s="426"/>
      <c r="R15" s="427"/>
      <c r="S15" s="288"/>
    </row>
    <row r="16" spans="1:19" ht="21" customHeight="1">
      <c r="A16" s="288"/>
      <c r="B16" s="424"/>
      <c r="C16" s="424"/>
      <c r="D16" s="425"/>
      <c r="E16" s="425"/>
      <c r="F16" s="425"/>
      <c r="G16" s="426"/>
      <c r="H16" s="426"/>
      <c r="I16" s="426"/>
      <c r="J16" s="426"/>
      <c r="K16" s="426"/>
      <c r="L16" s="426"/>
      <c r="M16" s="426"/>
      <c r="N16" s="426"/>
      <c r="O16" s="426"/>
      <c r="P16" s="426"/>
      <c r="Q16" s="426"/>
      <c r="R16" s="427"/>
      <c r="S16" s="288"/>
    </row>
    <row r="17" spans="1:19" ht="21" customHeight="1">
      <c r="A17" s="288"/>
      <c r="B17" s="424"/>
      <c r="C17" s="424"/>
      <c r="D17" s="425"/>
      <c r="E17" s="425"/>
      <c r="F17" s="425"/>
      <c r="G17" s="426"/>
      <c r="H17" s="426"/>
      <c r="I17" s="426"/>
      <c r="J17" s="426"/>
      <c r="K17" s="426"/>
      <c r="L17" s="426"/>
      <c r="M17" s="426"/>
      <c r="N17" s="426"/>
      <c r="O17" s="426"/>
      <c r="P17" s="426"/>
      <c r="Q17" s="426"/>
      <c r="R17" s="427"/>
      <c r="S17" s="288"/>
    </row>
    <row r="18" spans="1:19" ht="21" customHeight="1">
      <c r="A18" s="288"/>
      <c r="B18" s="424"/>
      <c r="C18" s="424"/>
      <c r="D18" s="425"/>
      <c r="E18" s="425"/>
      <c r="F18" s="425"/>
      <c r="G18" s="426"/>
      <c r="H18" s="426"/>
      <c r="I18" s="426"/>
      <c r="J18" s="426"/>
      <c r="K18" s="426"/>
      <c r="L18" s="426"/>
      <c r="M18" s="426"/>
      <c r="N18" s="426"/>
      <c r="O18" s="426"/>
      <c r="P18" s="426"/>
      <c r="Q18" s="426"/>
      <c r="R18" s="427"/>
      <c r="S18" s="288"/>
    </row>
    <row r="19" spans="1:19" ht="21" customHeight="1">
      <c r="A19" s="288"/>
      <c r="B19" s="424"/>
      <c r="C19" s="424"/>
      <c r="D19" s="425"/>
      <c r="E19" s="425"/>
      <c r="F19" s="425"/>
      <c r="G19" s="426"/>
      <c r="H19" s="426"/>
      <c r="I19" s="426"/>
      <c r="J19" s="426"/>
      <c r="K19" s="426"/>
      <c r="L19" s="426"/>
      <c r="M19" s="426"/>
      <c r="N19" s="426"/>
      <c r="O19" s="426"/>
      <c r="P19" s="426"/>
      <c r="Q19" s="426"/>
      <c r="R19" s="427"/>
      <c r="S19" s="288"/>
    </row>
    <row r="20" spans="1:19" ht="21" customHeight="1">
      <c r="A20" s="288"/>
      <c r="B20" s="424"/>
      <c r="C20" s="424"/>
      <c r="D20" s="425"/>
      <c r="E20" s="425"/>
      <c r="F20" s="425"/>
      <c r="G20" s="426"/>
      <c r="H20" s="426"/>
      <c r="I20" s="426"/>
      <c r="J20" s="426"/>
      <c r="K20" s="426"/>
      <c r="L20" s="426"/>
      <c r="M20" s="426"/>
      <c r="N20" s="426"/>
      <c r="O20" s="426"/>
      <c r="P20" s="426"/>
      <c r="Q20" s="426"/>
      <c r="R20" s="427"/>
      <c r="S20" s="288"/>
    </row>
    <row r="21" spans="1:19" ht="21" customHeight="1">
      <c r="A21" s="288"/>
      <c r="B21" s="424"/>
      <c r="C21" s="424"/>
      <c r="D21" s="425"/>
      <c r="E21" s="425"/>
      <c r="F21" s="425"/>
      <c r="G21" s="426"/>
      <c r="H21" s="426"/>
      <c r="I21" s="426"/>
      <c r="J21" s="426"/>
      <c r="K21" s="426"/>
      <c r="L21" s="426"/>
      <c r="M21" s="426"/>
      <c r="N21" s="426"/>
      <c r="O21" s="426"/>
      <c r="P21" s="426"/>
      <c r="Q21" s="426"/>
      <c r="R21" s="427"/>
      <c r="S21" s="288"/>
    </row>
    <row r="22" spans="1:19" ht="21" customHeight="1">
      <c r="A22" s="288"/>
      <c r="B22" s="424"/>
      <c r="C22" s="424"/>
      <c r="D22" s="425"/>
      <c r="E22" s="425"/>
      <c r="F22" s="425"/>
      <c r="G22" s="426"/>
      <c r="H22" s="426"/>
      <c r="I22" s="426"/>
      <c r="J22" s="426"/>
      <c r="K22" s="426"/>
      <c r="L22" s="426"/>
      <c r="M22" s="426"/>
      <c r="N22" s="426"/>
      <c r="O22" s="426"/>
      <c r="P22" s="426"/>
      <c r="Q22" s="426"/>
      <c r="R22" s="427"/>
      <c r="S22" s="288"/>
    </row>
    <row r="23" spans="1:19" ht="21" customHeight="1">
      <c r="A23" s="288"/>
      <c r="B23" s="424"/>
      <c r="C23" s="424"/>
      <c r="D23" s="425"/>
      <c r="E23" s="425"/>
      <c r="F23" s="425"/>
      <c r="G23" s="426"/>
      <c r="H23" s="426"/>
      <c r="I23" s="426"/>
      <c r="J23" s="426"/>
      <c r="K23" s="426"/>
      <c r="L23" s="426"/>
      <c r="M23" s="426"/>
      <c r="N23" s="426"/>
      <c r="O23" s="426"/>
      <c r="P23" s="426"/>
      <c r="Q23" s="426"/>
      <c r="R23" s="427"/>
      <c r="S23" s="288"/>
    </row>
    <row r="24" spans="1:19" ht="21" customHeight="1">
      <c r="A24" s="288"/>
      <c r="B24" s="424"/>
      <c r="C24" s="424"/>
      <c r="D24" s="425"/>
      <c r="E24" s="425"/>
      <c r="F24" s="425"/>
      <c r="G24" s="426"/>
      <c r="H24" s="426"/>
      <c r="I24" s="426"/>
      <c r="J24" s="426"/>
      <c r="K24" s="426"/>
      <c r="L24" s="426"/>
      <c r="M24" s="426"/>
      <c r="N24" s="426"/>
      <c r="O24" s="426"/>
      <c r="P24" s="426"/>
      <c r="Q24" s="426"/>
      <c r="R24" s="427"/>
      <c r="S24" s="288"/>
    </row>
    <row r="25" spans="1:19" ht="21" customHeight="1">
      <c r="A25" s="288"/>
      <c r="B25" s="424"/>
      <c r="C25" s="424"/>
      <c r="D25" s="425"/>
      <c r="E25" s="425"/>
      <c r="F25" s="425"/>
      <c r="G25" s="426"/>
      <c r="H25" s="426"/>
      <c r="I25" s="426"/>
      <c r="J25" s="426"/>
      <c r="K25" s="426"/>
      <c r="L25" s="426"/>
      <c r="M25" s="426"/>
      <c r="N25" s="426"/>
      <c r="O25" s="426"/>
      <c r="P25" s="426"/>
      <c r="Q25" s="426"/>
      <c r="R25" s="427"/>
      <c r="S25" s="288"/>
    </row>
    <row r="26" spans="1:19" ht="21" customHeight="1">
      <c r="A26" s="288"/>
      <c r="B26" s="424"/>
      <c r="C26" s="424"/>
      <c r="D26" s="425"/>
      <c r="E26" s="425"/>
      <c r="F26" s="425"/>
      <c r="G26" s="426"/>
      <c r="H26" s="426"/>
      <c r="I26" s="426"/>
      <c r="J26" s="426"/>
      <c r="K26" s="426"/>
      <c r="L26" s="426"/>
      <c r="M26" s="426"/>
      <c r="N26" s="426"/>
      <c r="O26" s="426"/>
      <c r="P26" s="426"/>
      <c r="Q26" s="426"/>
      <c r="R26" s="427"/>
      <c r="S26" s="288"/>
    </row>
    <row r="27" spans="1:19" ht="21" customHeight="1">
      <c r="A27" s="288"/>
      <c r="B27" s="424"/>
      <c r="C27" s="424"/>
      <c r="D27" s="425"/>
      <c r="E27" s="425"/>
      <c r="F27" s="425"/>
      <c r="G27" s="426"/>
      <c r="H27" s="426"/>
      <c r="I27" s="426"/>
      <c r="J27" s="426"/>
      <c r="K27" s="426"/>
      <c r="L27" s="426"/>
      <c r="M27" s="426"/>
      <c r="N27" s="426"/>
      <c r="O27" s="426"/>
      <c r="P27" s="426"/>
      <c r="Q27" s="426"/>
      <c r="R27" s="427"/>
      <c r="S27" s="288"/>
    </row>
    <row r="28" spans="1:19" ht="21" customHeight="1">
      <c r="A28" s="288"/>
      <c r="B28" s="424"/>
      <c r="C28" s="424"/>
      <c r="D28" s="425"/>
      <c r="E28" s="425"/>
      <c r="F28" s="425"/>
      <c r="G28" s="426"/>
      <c r="H28" s="426"/>
      <c r="I28" s="426"/>
      <c r="J28" s="426"/>
      <c r="K28" s="426"/>
      <c r="L28" s="426"/>
      <c r="M28" s="426"/>
      <c r="N28" s="426"/>
      <c r="O28" s="426"/>
      <c r="P28" s="426"/>
      <c r="Q28" s="426"/>
      <c r="R28" s="427"/>
      <c r="S28" s="288"/>
    </row>
    <row r="29" spans="1:19" ht="21" customHeight="1">
      <c r="A29" s="288"/>
      <c r="B29" s="424"/>
      <c r="C29" s="424"/>
      <c r="D29" s="425"/>
      <c r="E29" s="425"/>
      <c r="F29" s="425"/>
      <c r="G29" s="426"/>
      <c r="H29" s="426"/>
      <c r="I29" s="426"/>
      <c r="J29" s="426"/>
      <c r="K29" s="426"/>
      <c r="L29" s="426"/>
      <c r="M29" s="426"/>
      <c r="N29" s="426"/>
      <c r="O29" s="426"/>
      <c r="P29" s="426"/>
      <c r="Q29" s="426"/>
      <c r="R29" s="427"/>
      <c r="S29" s="288"/>
    </row>
    <row r="30" spans="1:19" ht="21" customHeight="1">
      <c r="A30" s="288"/>
      <c r="B30" s="424"/>
      <c r="C30" s="424"/>
      <c r="D30" s="425"/>
      <c r="E30" s="425"/>
      <c r="F30" s="425"/>
      <c r="G30" s="426"/>
      <c r="H30" s="426"/>
      <c r="I30" s="426"/>
      <c r="J30" s="426"/>
      <c r="K30" s="426"/>
      <c r="L30" s="426"/>
      <c r="M30" s="426"/>
      <c r="N30" s="426"/>
      <c r="O30" s="426"/>
      <c r="P30" s="426"/>
      <c r="Q30" s="426"/>
      <c r="R30" s="427"/>
      <c r="S30" s="288"/>
    </row>
    <row r="31" spans="1:19" ht="21" customHeight="1">
      <c r="A31" s="288"/>
      <c r="B31" s="424"/>
      <c r="C31" s="424"/>
      <c r="D31" s="425"/>
      <c r="E31" s="425"/>
      <c r="F31" s="425"/>
      <c r="G31" s="426"/>
      <c r="H31" s="426"/>
      <c r="I31" s="426"/>
      <c r="J31" s="426"/>
      <c r="K31" s="426"/>
      <c r="L31" s="426"/>
      <c r="M31" s="426"/>
      <c r="N31" s="426"/>
      <c r="O31" s="426"/>
      <c r="P31" s="426"/>
      <c r="Q31" s="426"/>
      <c r="R31" s="427"/>
      <c r="S31" s="288"/>
    </row>
    <row r="32" spans="1:19" ht="21" customHeight="1">
      <c r="A32" s="288"/>
      <c r="B32" s="424"/>
      <c r="C32" s="424"/>
      <c r="D32" s="425"/>
      <c r="E32" s="425"/>
      <c r="F32" s="425"/>
      <c r="G32" s="426"/>
      <c r="H32" s="426"/>
      <c r="I32" s="426"/>
      <c r="J32" s="426"/>
      <c r="K32" s="426"/>
      <c r="L32" s="426"/>
      <c r="M32" s="426"/>
      <c r="N32" s="426"/>
      <c r="O32" s="426"/>
      <c r="P32" s="426"/>
      <c r="Q32" s="426"/>
      <c r="R32" s="427"/>
      <c r="S32" s="288"/>
    </row>
    <row r="33" spans="1:19" ht="21" customHeight="1">
      <c r="A33" s="288"/>
      <c r="B33" s="424"/>
      <c r="C33" s="424"/>
      <c r="D33" s="425"/>
      <c r="E33" s="425"/>
      <c r="F33" s="425"/>
      <c r="G33" s="426"/>
      <c r="H33" s="426"/>
      <c r="I33" s="426"/>
      <c r="J33" s="426"/>
      <c r="K33" s="426"/>
      <c r="L33" s="426"/>
      <c r="M33" s="426"/>
      <c r="N33" s="426"/>
      <c r="O33" s="426"/>
      <c r="P33" s="426"/>
      <c r="Q33" s="426"/>
      <c r="R33" s="427"/>
      <c r="S33" s="288"/>
    </row>
    <row r="34" spans="1:19" ht="21" customHeight="1">
      <c r="A34" s="288"/>
      <c r="B34" s="424"/>
      <c r="C34" s="424"/>
      <c r="D34" s="425"/>
      <c r="E34" s="425"/>
      <c r="F34" s="425"/>
      <c r="G34" s="426"/>
      <c r="H34" s="426"/>
      <c r="I34" s="426"/>
      <c r="J34" s="426"/>
      <c r="K34" s="426"/>
      <c r="L34" s="426"/>
      <c r="M34" s="426"/>
      <c r="N34" s="426"/>
      <c r="O34" s="426"/>
      <c r="P34" s="426"/>
      <c r="Q34" s="426"/>
      <c r="R34" s="427"/>
      <c r="S34" s="288"/>
    </row>
    <row r="35" spans="1:19" ht="21" customHeight="1">
      <c r="A35" s="288"/>
      <c r="B35" s="424"/>
      <c r="C35" s="424"/>
      <c r="D35" s="425"/>
      <c r="E35" s="425"/>
      <c r="F35" s="425"/>
      <c r="G35" s="426"/>
      <c r="H35" s="426"/>
      <c r="I35" s="426"/>
      <c r="J35" s="426"/>
      <c r="K35" s="426"/>
      <c r="L35" s="426"/>
      <c r="M35" s="426"/>
      <c r="N35" s="426"/>
      <c r="O35" s="426"/>
      <c r="P35" s="426"/>
      <c r="Q35" s="426"/>
      <c r="R35" s="427"/>
      <c r="S35" s="288"/>
    </row>
    <row r="36" spans="1:19" ht="21" customHeight="1">
      <c r="A36" s="288"/>
      <c r="B36" s="424"/>
      <c r="C36" s="424"/>
      <c r="D36" s="425"/>
      <c r="E36" s="425"/>
      <c r="F36" s="425"/>
      <c r="G36" s="426"/>
      <c r="H36" s="426"/>
      <c r="I36" s="426"/>
      <c r="J36" s="426"/>
      <c r="K36" s="426"/>
      <c r="L36" s="426"/>
      <c r="M36" s="426"/>
      <c r="N36" s="426"/>
      <c r="O36" s="426"/>
      <c r="P36" s="426"/>
      <c r="Q36" s="426"/>
      <c r="R36" s="427"/>
      <c r="S36" s="288"/>
    </row>
    <row r="37" spans="1:19" ht="21" customHeight="1">
      <c r="A37" s="288"/>
      <c r="B37" s="424"/>
      <c r="C37" s="424"/>
      <c r="D37" s="425"/>
      <c r="E37" s="425"/>
      <c r="F37" s="425"/>
      <c r="G37" s="426"/>
      <c r="H37" s="426"/>
      <c r="I37" s="426"/>
      <c r="J37" s="426"/>
      <c r="K37" s="426"/>
      <c r="L37" s="426"/>
      <c r="M37" s="426"/>
      <c r="N37" s="426"/>
      <c r="O37" s="426"/>
      <c r="P37" s="426"/>
      <c r="Q37" s="426"/>
      <c r="R37" s="427"/>
      <c r="S37" s="288"/>
    </row>
    <row r="38" spans="1:19" ht="21" customHeight="1">
      <c r="A38" s="288"/>
      <c r="B38" s="424"/>
      <c r="C38" s="424"/>
      <c r="D38" s="425"/>
      <c r="E38" s="425"/>
      <c r="F38" s="425"/>
      <c r="G38" s="426"/>
      <c r="H38" s="426"/>
      <c r="I38" s="426"/>
      <c r="J38" s="426"/>
      <c r="K38" s="426"/>
      <c r="L38" s="426"/>
      <c r="M38" s="426"/>
      <c r="N38" s="426"/>
      <c r="O38" s="426"/>
      <c r="P38" s="426"/>
      <c r="Q38" s="426"/>
      <c r="R38" s="427"/>
      <c r="S38" s="288"/>
    </row>
    <row r="39" spans="1:19" ht="21" customHeight="1">
      <c r="A39" s="288"/>
      <c r="B39" s="424"/>
      <c r="C39" s="424"/>
      <c r="D39" s="425"/>
      <c r="E39" s="425"/>
      <c r="F39" s="425"/>
      <c r="G39" s="426"/>
      <c r="H39" s="426"/>
      <c r="I39" s="426"/>
      <c r="J39" s="426"/>
      <c r="K39" s="426"/>
      <c r="L39" s="426"/>
      <c r="M39" s="426"/>
      <c r="N39" s="426"/>
      <c r="O39" s="426"/>
      <c r="P39" s="426"/>
      <c r="Q39" s="426"/>
      <c r="R39" s="427"/>
      <c r="S39" s="288"/>
    </row>
    <row r="40" spans="1:19" ht="21" customHeight="1">
      <c r="A40" s="288"/>
      <c r="B40" s="424"/>
      <c r="C40" s="424"/>
      <c r="D40" s="425"/>
      <c r="E40" s="425"/>
      <c r="F40" s="425"/>
      <c r="G40" s="426"/>
      <c r="H40" s="426"/>
      <c r="I40" s="426"/>
      <c r="J40" s="426"/>
      <c r="K40" s="426"/>
      <c r="L40" s="426"/>
      <c r="M40" s="426"/>
      <c r="N40" s="426"/>
      <c r="O40" s="426"/>
      <c r="P40" s="426"/>
      <c r="Q40" s="426"/>
      <c r="R40" s="427"/>
      <c r="S40" s="288"/>
    </row>
    <row r="41" spans="1:19" ht="21" customHeight="1">
      <c r="A41" s="288"/>
      <c r="B41" s="424"/>
      <c r="C41" s="424"/>
      <c r="D41" s="425"/>
      <c r="E41" s="425"/>
      <c r="F41" s="425"/>
      <c r="G41" s="426"/>
      <c r="H41" s="426"/>
      <c r="I41" s="426"/>
      <c r="J41" s="426"/>
      <c r="K41" s="426"/>
      <c r="L41" s="426"/>
      <c r="M41" s="426"/>
      <c r="N41" s="426"/>
      <c r="O41" s="426"/>
      <c r="P41" s="426"/>
      <c r="Q41" s="426"/>
      <c r="R41" s="427"/>
      <c r="S41" s="288"/>
    </row>
    <row r="42" spans="1:19" ht="21" customHeight="1">
      <c r="A42" s="288"/>
      <c r="B42" s="424"/>
      <c r="C42" s="424"/>
      <c r="D42" s="425"/>
      <c r="E42" s="425"/>
      <c r="F42" s="425"/>
      <c r="G42" s="426"/>
      <c r="H42" s="426"/>
      <c r="I42" s="426"/>
      <c r="J42" s="426"/>
      <c r="K42" s="426"/>
      <c r="L42" s="426"/>
      <c r="M42" s="426"/>
      <c r="N42" s="426"/>
      <c r="O42" s="426"/>
      <c r="P42" s="426"/>
      <c r="Q42" s="426"/>
      <c r="R42" s="427"/>
      <c r="S42" s="288"/>
    </row>
    <row r="43" spans="1:19" ht="21" customHeight="1">
      <c r="A43" s="288"/>
      <c r="B43" s="424"/>
      <c r="C43" s="424"/>
      <c r="D43" s="425"/>
      <c r="E43" s="425"/>
      <c r="F43" s="425"/>
      <c r="G43" s="426"/>
      <c r="H43" s="426"/>
      <c r="I43" s="426"/>
      <c r="J43" s="426"/>
      <c r="K43" s="426"/>
      <c r="L43" s="426"/>
      <c r="M43" s="426"/>
      <c r="N43" s="426"/>
      <c r="O43" s="426"/>
      <c r="P43" s="426"/>
      <c r="Q43" s="426"/>
      <c r="R43" s="427"/>
      <c r="S43" s="288"/>
    </row>
    <row r="44" spans="1:19" ht="21" customHeight="1">
      <c r="A44" s="288"/>
      <c r="B44" s="424"/>
      <c r="C44" s="424"/>
      <c r="D44" s="425"/>
      <c r="E44" s="425"/>
      <c r="F44" s="425"/>
      <c r="G44" s="426"/>
      <c r="H44" s="426"/>
      <c r="I44" s="426"/>
      <c r="J44" s="426"/>
      <c r="K44" s="426"/>
      <c r="L44" s="426"/>
      <c r="M44" s="426"/>
      <c r="N44" s="426"/>
      <c r="O44" s="426"/>
      <c r="P44" s="426"/>
      <c r="Q44" s="426"/>
      <c r="R44" s="427"/>
      <c r="S44" s="288"/>
    </row>
    <row r="45" spans="1:19" ht="21" customHeight="1">
      <c r="A45" s="288"/>
      <c r="B45" s="424"/>
      <c r="C45" s="424"/>
      <c r="D45" s="425"/>
      <c r="E45" s="425"/>
      <c r="F45" s="425"/>
      <c r="G45" s="426"/>
      <c r="H45" s="426"/>
      <c r="I45" s="426"/>
      <c r="J45" s="426"/>
      <c r="K45" s="426"/>
      <c r="L45" s="426"/>
      <c r="M45" s="426"/>
      <c r="N45" s="426"/>
      <c r="O45" s="426"/>
      <c r="P45" s="426"/>
      <c r="Q45" s="426"/>
      <c r="R45" s="427"/>
      <c r="S45" s="288"/>
    </row>
    <row r="46" spans="1:19" ht="21" customHeight="1">
      <c r="A46" s="288"/>
      <c r="B46" s="424"/>
      <c r="C46" s="424"/>
      <c r="D46" s="425"/>
      <c r="E46" s="425"/>
      <c r="F46" s="425"/>
      <c r="G46" s="426"/>
      <c r="H46" s="426"/>
      <c r="I46" s="426"/>
      <c r="J46" s="426"/>
      <c r="K46" s="426"/>
      <c r="L46" s="426"/>
      <c r="M46" s="426"/>
      <c r="N46" s="426"/>
      <c r="O46" s="426"/>
      <c r="P46" s="426"/>
      <c r="Q46" s="426"/>
      <c r="R46" s="427"/>
      <c r="S46" s="288"/>
    </row>
    <row r="47" spans="1:19" ht="21" customHeight="1">
      <c r="A47" s="288"/>
      <c r="B47" s="424"/>
      <c r="C47" s="424"/>
      <c r="D47" s="425"/>
      <c r="E47" s="425"/>
      <c r="F47" s="425"/>
      <c r="G47" s="426"/>
      <c r="H47" s="426"/>
      <c r="I47" s="426"/>
      <c r="J47" s="426"/>
      <c r="K47" s="426"/>
      <c r="L47" s="426"/>
      <c r="M47" s="426"/>
      <c r="N47" s="426"/>
      <c r="O47" s="426"/>
      <c r="P47" s="426"/>
      <c r="Q47" s="426"/>
      <c r="R47" s="427"/>
      <c r="S47" s="288"/>
    </row>
    <row r="48" spans="1:19" ht="21" customHeight="1">
      <c r="A48" s="288"/>
      <c r="B48" s="424"/>
      <c r="C48" s="424"/>
      <c r="D48" s="425"/>
      <c r="E48" s="425"/>
      <c r="F48" s="425"/>
      <c r="G48" s="426"/>
      <c r="H48" s="426"/>
      <c r="I48" s="426"/>
      <c r="J48" s="426"/>
      <c r="K48" s="426"/>
      <c r="L48" s="426"/>
      <c r="M48" s="426"/>
      <c r="N48" s="426"/>
      <c r="O48" s="426"/>
      <c r="P48" s="426"/>
      <c r="Q48" s="426"/>
      <c r="R48" s="427"/>
      <c r="S48" s="288"/>
    </row>
    <row r="49" spans="1:19" ht="21" customHeight="1">
      <c r="A49" s="288"/>
      <c r="B49" s="424"/>
      <c r="C49" s="424"/>
      <c r="D49" s="425"/>
      <c r="E49" s="425"/>
      <c r="F49" s="425"/>
      <c r="G49" s="426"/>
      <c r="H49" s="426"/>
      <c r="I49" s="426"/>
      <c r="J49" s="426"/>
      <c r="K49" s="426"/>
      <c r="L49" s="426"/>
      <c r="M49" s="426"/>
      <c r="N49" s="426"/>
      <c r="O49" s="426"/>
      <c r="P49" s="426"/>
      <c r="Q49" s="426"/>
      <c r="R49" s="427"/>
      <c r="S49" s="288"/>
    </row>
    <row r="50" spans="1:19" ht="21" customHeight="1">
      <c r="A50" s="288"/>
      <c r="B50" s="424"/>
      <c r="C50" s="424"/>
      <c r="D50" s="425"/>
      <c r="E50" s="425"/>
      <c r="F50" s="425"/>
      <c r="G50" s="426"/>
      <c r="H50" s="426"/>
      <c r="I50" s="426"/>
      <c r="J50" s="426"/>
      <c r="K50" s="426"/>
      <c r="L50" s="426"/>
      <c r="M50" s="426"/>
      <c r="N50" s="426"/>
      <c r="O50" s="426"/>
      <c r="P50" s="426"/>
      <c r="Q50" s="426"/>
      <c r="R50" s="427"/>
      <c r="S50" s="288"/>
    </row>
    <row r="51" spans="1:19" ht="21" customHeight="1">
      <c r="A51" s="288"/>
      <c r="B51" s="424"/>
      <c r="C51" s="424"/>
      <c r="D51" s="425"/>
      <c r="E51" s="425"/>
      <c r="F51" s="425"/>
      <c r="G51" s="426"/>
      <c r="H51" s="426"/>
      <c r="I51" s="426"/>
      <c r="J51" s="426"/>
      <c r="K51" s="426"/>
      <c r="L51" s="426"/>
      <c r="M51" s="426"/>
      <c r="N51" s="426"/>
      <c r="O51" s="426"/>
      <c r="P51" s="426"/>
      <c r="Q51" s="426"/>
      <c r="R51" s="427"/>
      <c r="S51" s="288"/>
    </row>
    <row r="52" spans="1:19" ht="21" customHeight="1">
      <c r="A52" s="288"/>
      <c r="B52" s="424"/>
      <c r="C52" s="424"/>
      <c r="D52" s="425"/>
      <c r="E52" s="425"/>
      <c r="F52" s="425"/>
      <c r="G52" s="426"/>
      <c r="H52" s="426"/>
      <c r="I52" s="426"/>
      <c r="J52" s="426"/>
      <c r="K52" s="426"/>
      <c r="L52" s="426"/>
      <c r="M52" s="426"/>
      <c r="N52" s="426"/>
      <c r="O52" s="426"/>
      <c r="P52" s="426"/>
      <c r="Q52" s="426"/>
      <c r="R52" s="427"/>
      <c r="S52" s="288"/>
    </row>
    <row r="53" spans="1:19" ht="21" customHeight="1">
      <c r="A53" s="288"/>
      <c r="B53" s="424"/>
      <c r="C53" s="424"/>
      <c r="D53" s="425"/>
      <c r="E53" s="425"/>
      <c r="F53" s="425"/>
      <c r="G53" s="426"/>
      <c r="H53" s="426"/>
      <c r="I53" s="426"/>
      <c r="J53" s="426"/>
      <c r="K53" s="426"/>
      <c r="L53" s="426"/>
      <c r="M53" s="426"/>
      <c r="N53" s="426"/>
      <c r="O53" s="426"/>
      <c r="P53" s="426"/>
      <c r="Q53" s="426"/>
      <c r="R53" s="427"/>
      <c r="S53" s="288"/>
    </row>
    <row r="54" spans="1:19" ht="21" customHeight="1">
      <c r="A54" s="288"/>
      <c r="B54" s="424"/>
      <c r="C54" s="424"/>
      <c r="D54" s="425"/>
      <c r="E54" s="425"/>
      <c r="F54" s="425"/>
      <c r="G54" s="426"/>
      <c r="H54" s="426"/>
      <c r="I54" s="426"/>
      <c r="J54" s="426"/>
      <c r="K54" s="426"/>
      <c r="L54" s="426"/>
      <c r="M54" s="426"/>
      <c r="N54" s="426"/>
      <c r="O54" s="426"/>
      <c r="P54" s="426"/>
      <c r="Q54" s="426"/>
      <c r="R54" s="427"/>
      <c r="S54" s="288"/>
    </row>
    <row r="55" spans="1:19" ht="21" customHeight="1">
      <c r="A55" s="288"/>
      <c r="B55" s="424"/>
      <c r="C55" s="424"/>
      <c r="D55" s="425"/>
      <c r="E55" s="425"/>
      <c r="F55" s="425"/>
      <c r="G55" s="426"/>
      <c r="H55" s="426"/>
      <c r="I55" s="426"/>
      <c r="J55" s="426"/>
      <c r="K55" s="426"/>
      <c r="L55" s="426"/>
      <c r="M55" s="426"/>
      <c r="N55" s="426"/>
      <c r="O55" s="426"/>
      <c r="P55" s="426"/>
      <c r="Q55" s="426"/>
      <c r="R55" s="427"/>
      <c r="S55" s="288"/>
    </row>
    <row r="56" spans="1:19" ht="21" customHeight="1">
      <c r="A56" s="288"/>
      <c r="B56" s="424"/>
      <c r="C56" s="424"/>
      <c r="D56" s="425"/>
      <c r="E56" s="425"/>
      <c r="F56" s="425"/>
      <c r="G56" s="426"/>
      <c r="H56" s="426"/>
      <c r="I56" s="426"/>
      <c r="J56" s="426"/>
      <c r="K56" s="426"/>
      <c r="L56" s="426"/>
      <c r="M56" s="426"/>
      <c r="N56" s="426"/>
      <c r="O56" s="426"/>
      <c r="P56" s="426"/>
      <c r="Q56" s="426"/>
      <c r="R56" s="427"/>
      <c r="S56" s="288"/>
    </row>
    <row r="57" spans="1:19" ht="21" customHeight="1">
      <c r="A57" s="288"/>
      <c r="B57" s="424"/>
      <c r="C57" s="424"/>
      <c r="D57" s="425"/>
      <c r="E57" s="425"/>
      <c r="F57" s="425"/>
      <c r="G57" s="426"/>
      <c r="H57" s="426"/>
      <c r="I57" s="426"/>
      <c r="J57" s="426"/>
      <c r="K57" s="426"/>
      <c r="L57" s="426"/>
      <c r="M57" s="426"/>
      <c r="N57" s="426"/>
      <c r="O57" s="426"/>
      <c r="P57" s="426"/>
      <c r="Q57" s="426"/>
      <c r="R57" s="427"/>
      <c r="S57" s="288"/>
    </row>
    <row r="58" spans="1:19" ht="21" customHeight="1">
      <c r="A58" s="288"/>
      <c r="B58" s="424"/>
      <c r="C58" s="424"/>
      <c r="D58" s="425"/>
      <c r="E58" s="425"/>
      <c r="F58" s="425"/>
      <c r="G58" s="426"/>
      <c r="H58" s="426"/>
      <c r="I58" s="426"/>
      <c r="J58" s="426"/>
      <c r="K58" s="426"/>
      <c r="L58" s="426"/>
      <c r="M58" s="426"/>
      <c r="N58" s="426"/>
      <c r="O58" s="426"/>
      <c r="P58" s="426"/>
      <c r="Q58" s="426"/>
      <c r="R58" s="427"/>
      <c r="S58" s="288"/>
    </row>
    <row r="59" spans="1:19" ht="21" customHeight="1">
      <c r="A59" s="288"/>
      <c r="B59" s="424"/>
      <c r="C59" s="424"/>
      <c r="D59" s="425"/>
      <c r="E59" s="425"/>
      <c r="F59" s="425"/>
      <c r="G59" s="426"/>
      <c r="H59" s="426"/>
      <c r="I59" s="426"/>
      <c r="J59" s="426"/>
      <c r="K59" s="426"/>
      <c r="L59" s="426"/>
      <c r="M59" s="426"/>
      <c r="N59" s="426"/>
      <c r="O59" s="426"/>
      <c r="P59" s="426"/>
      <c r="Q59" s="426"/>
      <c r="R59" s="427"/>
      <c r="S59" s="288"/>
    </row>
    <row r="60" spans="1:19" ht="21" customHeight="1">
      <c r="A60" s="288"/>
      <c r="B60" s="424"/>
      <c r="C60" s="424"/>
      <c r="D60" s="425"/>
      <c r="E60" s="425"/>
      <c r="F60" s="425"/>
      <c r="G60" s="426"/>
      <c r="H60" s="426"/>
      <c r="I60" s="426"/>
      <c r="J60" s="426"/>
      <c r="K60" s="426"/>
      <c r="L60" s="426"/>
      <c r="M60" s="426"/>
      <c r="N60" s="426"/>
      <c r="O60" s="426"/>
      <c r="P60" s="426"/>
      <c r="Q60" s="426"/>
      <c r="R60" s="427"/>
      <c r="S60" s="288"/>
    </row>
    <row r="61" spans="1:19" ht="21" customHeight="1">
      <c r="A61" s="288"/>
      <c r="B61" s="424"/>
      <c r="C61" s="424"/>
      <c r="D61" s="425"/>
      <c r="E61" s="425"/>
      <c r="F61" s="425"/>
      <c r="G61" s="426"/>
      <c r="H61" s="426"/>
      <c r="I61" s="426"/>
      <c r="J61" s="426"/>
      <c r="K61" s="426"/>
      <c r="L61" s="426"/>
      <c r="M61" s="426"/>
      <c r="N61" s="426"/>
      <c r="O61" s="426"/>
      <c r="P61" s="426"/>
      <c r="Q61" s="426"/>
      <c r="R61" s="427"/>
      <c r="S61" s="288"/>
    </row>
    <row r="62" spans="1:19" ht="21" customHeight="1">
      <c r="A62" s="288"/>
      <c r="B62" s="424"/>
      <c r="C62" s="424"/>
      <c r="D62" s="425"/>
      <c r="E62" s="425"/>
      <c r="F62" s="425"/>
      <c r="G62" s="426"/>
      <c r="H62" s="426"/>
      <c r="I62" s="426"/>
      <c r="J62" s="426"/>
      <c r="K62" s="426"/>
      <c r="L62" s="426"/>
      <c r="M62" s="426"/>
      <c r="N62" s="426"/>
      <c r="O62" s="426"/>
      <c r="P62" s="426"/>
      <c r="Q62" s="426"/>
      <c r="R62" s="427"/>
      <c r="S62" s="288"/>
    </row>
    <row r="63" spans="1:19" ht="21" customHeight="1">
      <c r="A63" s="288"/>
      <c r="B63" s="424"/>
      <c r="C63" s="424"/>
      <c r="D63" s="425"/>
      <c r="E63" s="425"/>
      <c r="F63" s="425"/>
      <c r="G63" s="426"/>
      <c r="H63" s="426"/>
      <c r="I63" s="426"/>
      <c r="J63" s="426"/>
      <c r="K63" s="426"/>
      <c r="L63" s="426"/>
      <c r="M63" s="426"/>
      <c r="N63" s="426"/>
      <c r="O63" s="426"/>
      <c r="P63" s="426"/>
      <c r="Q63" s="426"/>
      <c r="R63" s="427"/>
      <c r="S63" s="288"/>
    </row>
    <row r="64" spans="1:19" ht="21" customHeight="1">
      <c r="A64" s="288"/>
      <c r="B64" s="424"/>
      <c r="C64" s="424"/>
      <c r="D64" s="425"/>
      <c r="E64" s="425"/>
      <c r="F64" s="425"/>
      <c r="G64" s="426"/>
      <c r="H64" s="426"/>
      <c r="I64" s="426"/>
      <c r="J64" s="426"/>
      <c r="K64" s="426"/>
      <c r="L64" s="426"/>
      <c r="M64" s="426"/>
      <c r="N64" s="426"/>
      <c r="O64" s="426"/>
      <c r="P64" s="426"/>
      <c r="Q64" s="426"/>
      <c r="R64" s="427"/>
      <c r="S64" s="288"/>
    </row>
    <row r="65" spans="1:19" ht="21" customHeight="1">
      <c r="A65" s="288"/>
      <c r="B65" s="424"/>
      <c r="C65" s="424"/>
      <c r="D65" s="425"/>
      <c r="E65" s="425"/>
      <c r="F65" s="425"/>
      <c r="G65" s="426"/>
      <c r="H65" s="426"/>
      <c r="I65" s="426"/>
      <c r="J65" s="426"/>
      <c r="K65" s="426"/>
      <c r="L65" s="426"/>
      <c r="M65" s="426"/>
      <c r="N65" s="426"/>
      <c r="O65" s="426"/>
      <c r="P65" s="426"/>
      <c r="Q65" s="426"/>
      <c r="R65" s="427"/>
      <c r="S65" s="288"/>
    </row>
    <row r="66" spans="1:19" ht="21" customHeight="1">
      <c r="A66" s="288"/>
      <c r="B66" s="424"/>
      <c r="C66" s="424"/>
      <c r="D66" s="425"/>
      <c r="E66" s="425"/>
      <c r="F66" s="425"/>
      <c r="G66" s="426"/>
      <c r="H66" s="426"/>
      <c r="I66" s="426"/>
      <c r="J66" s="426"/>
      <c r="K66" s="426"/>
      <c r="L66" s="426"/>
      <c r="M66" s="426"/>
      <c r="N66" s="426"/>
      <c r="O66" s="426"/>
      <c r="P66" s="426"/>
      <c r="Q66" s="426"/>
      <c r="R66" s="427"/>
      <c r="S66" s="288"/>
    </row>
    <row r="67" spans="1:19" ht="21" customHeight="1">
      <c r="A67" s="288"/>
      <c r="B67" s="424"/>
      <c r="C67" s="424"/>
      <c r="D67" s="425"/>
      <c r="E67" s="425"/>
      <c r="F67" s="425"/>
      <c r="G67" s="426"/>
      <c r="H67" s="426"/>
      <c r="I67" s="426"/>
      <c r="J67" s="426"/>
      <c r="K67" s="426"/>
      <c r="L67" s="426"/>
      <c r="M67" s="426"/>
      <c r="N67" s="426"/>
      <c r="O67" s="426"/>
      <c r="P67" s="426"/>
      <c r="Q67" s="426"/>
      <c r="R67" s="427"/>
      <c r="S67" s="288"/>
    </row>
    <row r="68" spans="1:19" ht="21" customHeight="1">
      <c r="A68" s="288"/>
      <c r="B68" s="424"/>
      <c r="C68" s="424"/>
      <c r="D68" s="425"/>
      <c r="E68" s="425"/>
      <c r="F68" s="425"/>
      <c r="G68" s="426"/>
      <c r="H68" s="426"/>
      <c r="I68" s="426"/>
      <c r="J68" s="426"/>
      <c r="K68" s="426"/>
      <c r="L68" s="426"/>
      <c r="M68" s="426"/>
      <c r="N68" s="426"/>
      <c r="O68" s="426"/>
      <c r="P68" s="426"/>
      <c r="Q68" s="426"/>
      <c r="R68" s="427"/>
      <c r="S68" s="288"/>
    </row>
    <row r="69" spans="1:19" ht="21" customHeight="1">
      <c r="A69" s="288"/>
      <c r="B69" s="424"/>
      <c r="C69" s="424"/>
      <c r="D69" s="425"/>
      <c r="E69" s="425"/>
      <c r="F69" s="425"/>
      <c r="G69" s="426"/>
      <c r="H69" s="426"/>
      <c r="I69" s="426"/>
      <c r="J69" s="426"/>
      <c r="K69" s="426"/>
      <c r="L69" s="426"/>
      <c r="M69" s="426"/>
      <c r="N69" s="426"/>
      <c r="O69" s="426"/>
      <c r="P69" s="426"/>
      <c r="Q69" s="426"/>
      <c r="R69" s="427"/>
      <c r="S69" s="288"/>
    </row>
    <row r="70" spans="1:19" ht="21" customHeight="1">
      <c r="A70" s="288"/>
      <c r="B70" s="424"/>
      <c r="C70" s="424"/>
      <c r="D70" s="425"/>
      <c r="E70" s="425"/>
      <c r="F70" s="425"/>
      <c r="G70" s="426"/>
      <c r="H70" s="426"/>
      <c r="I70" s="426"/>
      <c r="J70" s="426"/>
      <c r="K70" s="426"/>
      <c r="L70" s="426"/>
      <c r="M70" s="426"/>
      <c r="N70" s="426"/>
      <c r="O70" s="426"/>
      <c r="P70" s="426"/>
      <c r="Q70" s="426"/>
      <c r="R70" s="427"/>
      <c r="S70" s="288"/>
    </row>
    <row r="71" spans="1:19" ht="21" customHeight="1">
      <c r="A71" s="288"/>
      <c r="B71" s="424"/>
      <c r="C71" s="424"/>
      <c r="D71" s="425"/>
      <c r="E71" s="425"/>
      <c r="F71" s="425"/>
      <c r="G71" s="426"/>
      <c r="H71" s="426"/>
      <c r="I71" s="426"/>
      <c r="J71" s="426"/>
      <c r="K71" s="426"/>
      <c r="L71" s="426"/>
      <c r="M71" s="426"/>
      <c r="N71" s="426"/>
      <c r="O71" s="426"/>
      <c r="P71" s="426"/>
      <c r="Q71" s="426"/>
      <c r="R71" s="427"/>
      <c r="S71" s="288"/>
    </row>
    <row r="72" spans="1:19" ht="21" customHeight="1">
      <c r="A72" s="288"/>
      <c r="B72" s="424"/>
      <c r="C72" s="424"/>
      <c r="D72" s="425"/>
      <c r="E72" s="425"/>
      <c r="F72" s="425"/>
      <c r="G72" s="426"/>
      <c r="H72" s="426"/>
      <c r="I72" s="426"/>
      <c r="J72" s="426"/>
      <c r="K72" s="426"/>
      <c r="L72" s="426"/>
      <c r="M72" s="426"/>
      <c r="N72" s="426"/>
      <c r="O72" s="426"/>
      <c r="P72" s="426"/>
      <c r="Q72" s="426"/>
      <c r="R72" s="427"/>
      <c r="S72" s="288"/>
    </row>
    <row r="73" spans="1:19" ht="21" customHeight="1">
      <c r="A73" s="288"/>
      <c r="B73" s="424"/>
      <c r="C73" s="424"/>
      <c r="D73" s="425"/>
      <c r="E73" s="425"/>
      <c r="F73" s="425"/>
      <c r="G73" s="426"/>
      <c r="H73" s="426"/>
      <c r="I73" s="426"/>
      <c r="J73" s="426"/>
      <c r="K73" s="426"/>
      <c r="L73" s="426"/>
      <c r="M73" s="426"/>
      <c r="N73" s="426"/>
      <c r="O73" s="426"/>
      <c r="P73" s="426"/>
      <c r="Q73" s="426"/>
      <c r="R73" s="427"/>
      <c r="S73" s="288"/>
    </row>
    <row r="74" spans="1:19" ht="21" customHeight="1">
      <c r="A74" s="288"/>
      <c r="B74" s="424"/>
      <c r="C74" s="424"/>
      <c r="D74" s="425"/>
      <c r="E74" s="425"/>
      <c r="F74" s="425"/>
      <c r="G74" s="426"/>
      <c r="H74" s="426"/>
      <c r="I74" s="426"/>
      <c r="J74" s="426"/>
      <c r="K74" s="426"/>
      <c r="L74" s="426"/>
      <c r="M74" s="426"/>
      <c r="N74" s="426"/>
      <c r="O74" s="426"/>
      <c r="P74" s="426"/>
      <c r="Q74" s="426"/>
      <c r="R74" s="427"/>
      <c r="S74" s="288"/>
    </row>
    <row r="75" spans="1:19" ht="21" customHeight="1">
      <c r="A75" s="288"/>
      <c r="B75" s="424"/>
      <c r="C75" s="424"/>
      <c r="D75" s="425"/>
      <c r="E75" s="425"/>
      <c r="F75" s="425"/>
      <c r="G75" s="426"/>
      <c r="H75" s="426"/>
      <c r="I75" s="426"/>
      <c r="J75" s="426"/>
      <c r="K75" s="426"/>
      <c r="L75" s="426"/>
      <c r="M75" s="426"/>
      <c r="N75" s="426"/>
      <c r="O75" s="426"/>
      <c r="P75" s="426"/>
      <c r="Q75" s="426"/>
      <c r="R75" s="427"/>
      <c r="S75" s="288"/>
    </row>
    <row r="76" spans="1:19" ht="21" customHeight="1">
      <c r="A76" s="288"/>
      <c r="B76" s="424"/>
      <c r="C76" s="424"/>
      <c r="D76" s="425"/>
      <c r="E76" s="425"/>
      <c r="F76" s="425"/>
      <c r="G76" s="426"/>
      <c r="H76" s="426"/>
      <c r="I76" s="426"/>
      <c r="J76" s="426"/>
      <c r="K76" s="426"/>
      <c r="L76" s="426"/>
      <c r="M76" s="426"/>
      <c r="N76" s="426"/>
      <c r="O76" s="426"/>
      <c r="P76" s="426"/>
      <c r="Q76" s="426"/>
      <c r="R76" s="427"/>
      <c r="S76" s="288"/>
    </row>
    <row r="77" spans="1:19" ht="21" customHeight="1">
      <c r="A77" s="288"/>
      <c r="B77" s="424"/>
      <c r="C77" s="424"/>
      <c r="D77" s="425"/>
      <c r="E77" s="425"/>
      <c r="F77" s="425"/>
      <c r="G77" s="426"/>
      <c r="H77" s="426"/>
      <c r="I77" s="426"/>
      <c r="J77" s="426"/>
      <c r="K77" s="426"/>
      <c r="L77" s="426"/>
      <c r="M77" s="426"/>
      <c r="N77" s="426"/>
      <c r="O77" s="426"/>
      <c r="P77" s="426"/>
      <c r="Q77" s="426"/>
      <c r="R77" s="427"/>
      <c r="S77" s="288"/>
    </row>
    <row r="78" spans="1:19" ht="21" customHeight="1">
      <c r="A78" s="288"/>
      <c r="B78" s="424"/>
      <c r="C78" s="424"/>
      <c r="D78" s="425"/>
      <c r="E78" s="425"/>
      <c r="F78" s="425"/>
      <c r="G78" s="426"/>
      <c r="H78" s="426"/>
      <c r="I78" s="426"/>
      <c r="J78" s="426"/>
      <c r="K78" s="426"/>
      <c r="L78" s="426"/>
      <c r="M78" s="426"/>
      <c r="N78" s="426"/>
      <c r="O78" s="426"/>
      <c r="P78" s="426"/>
      <c r="Q78" s="426"/>
      <c r="R78" s="427"/>
      <c r="S78" s="288"/>
    </row>
    <row r="79" spans="1:19" ht="21" customHeight="1">
      <c r="A79" s="288"/>
      <c r="B79" s="424"/>
      <c r="C79" s="424"/>
      <c r="D79" s="425"/>
      <c r="E79" s="425"/>
      <c r="F79" s="425"/>
      <c r="G79" s="426"/>
      <c r="H79" s="426"/>
      <c r="I79" s="426"/>
      <c r="J79" s="426"/>
      <c r="K79" s="426"/>
      <c r="L79" s="426"/>
      <c r="M79" s="426"/>
      <c r="N79" s="426"/>
      <c r="O79" s="426"/>
      <c r="P79" s="426"/>
      <c r="Q79" s="426"/>
      <c r="R79" s="427"/>
      <c r="S79" s="288"/>
    </row>
    <row r="80" spans="1:19" ht="21" customHeight="1">
      <c r="A80" s="288"/>
      <c r="B80" s="424"/>
      <c r="C80" s="424"/>
      <c r="D80" s="425"/>
      <c r="E80" s="425"/>
      <c r="F80" s="425"/>
      <c r="G80" s="426"/>
      <c r="H80" s="426"/>
      <c r="I80" s="426"/>
      <c r="J80" s="426"/>
      <c r="K80" s="426"/>
      <c r="L80" s="426"/>
      <c r="M80" s="426"/>
      <c r="N80" s="426"/>
      <c r="O80" s="426"/>
      <c r="P80" s="426"/>
      <c r="Q80" s="426"/>
      <c r="R80" s="427"/>
      <c r="S80" s="288"/>
    </row>
    <row r="81" spans="1:19" ht="21" customHeight="1">
      <c r="A81" s="288"/>
      <c r="B81" s="424"/>
      <c r="C81" s="424"/>
      <c r="D81" s="425"/>
      <c r="E81" s="425"/>
      <c r="F81" s="425"/>
      <c r="G81" s="426"/>
      <c r="H81" s="426"/>
      <c r="I81" s="426"/>
      <c r="J81" s="426"/>
      <c r="K81" s="426"/>
      <c r="L81" s="426"/>
      <c r="M81" s="426"/>
      <c r="N81" s="426"/>
      <c r="O81" s="426"/>
      <c r="P81" s="426"/>
      <c r="Q81" s="426"/>
      <c r="R81" s="427"/>
      <c r="S81" s="288"/>
    </row>
    <row r="82" spans="1:19" ht="21" customHeight="1">
      <c r="A82" s="288"/>
      <c r="B82" s="424"/>
      <c r="C82" s="424"/>
      <c r="D82" s="425"/>
      <c r="E82" s="425"/>
      <c r="F82" s="425"/>
      <c r="G82" s="426"/>
      <c r="H82" s="426"/>
      <c r="I82" s="426"/>
      <c r="J82" s="426"/>
      <c r="K82" s="426"/>
      <c r="L82" s="426"/>
      <c r="M82" s="426"/>
      <c r="N82" s="426"/>
      <c r="O82" s="426"/>
      <c r="P82" s="426"/>
      <c r="Q82" s="426"/>
      <c r="R82" s="427"/>
      <c r="S82" s="288"/>
    </row>
    <row r="83" spans="1:19" ht="21" customHeight="1">
      <c r="A83" s="288"/>
      <c r="B83" s="424"/>
      <c r="C83" s="424"/>
      <c r="D83" s="425"/>
      <c r="E83" s="425"/>
      <c r="F83" s="425"/>
      <c r="G83" s="426"/>
      <c r="H83" s="426"/>
      <c r="I83" s="426"/>
      <c r="J83" s="426"/>
      <c r="K83" s="426"/>
      <c r="L83" s="426"/>
      <c r="M83" s="426"/>
      <c r="N83" s="426"/>
      <c r="O83" s="426"/>
      <c r="P83" s="426"/>
      <c r="Q83" s="426"/>
      <c r="R83" s="427"/>
      <c r="S83" s="288"/>
    </row>
    <row r="84" spans="1:19" ht="21" customHeight="1">
      <c r="A84" s="288"/>
      <c r="B84" s="424"/>
      <c r="C84" s="424"/>
      <c r="D84" s="425"/>
      <c r="E84" s="425"/>
      <c r="F84" s="425"/>
      <c r="G84" s="426"/>
      <c r="H84" s="426"/>
      <c r="I84" s="426"/>
      <c r="J84" s="426"/>
      <c r="K84" s="426"/>
      <c r="L84" s="426"/>
      <c r="M84" s="426"/>
      <c r="N84" s="426"/>
      <c r="O84" s="426"/>
      <c r="P84" s="426"/>
      <c r="Q84" s="426"/>
      <c r="R84" s="427"/>
      <c r="S84" s="288"/>
    </row>
    <row r="85" spans="1:19" ht="21" customHeight="1">
      <c r="A85" s="288"/>
      <c r="B85" s="424"/>
      <c r="C85" s="424"/>
      <c r="D85" s="425"/>
      <c r="E85" s="425"/>
      <c r="F85" s="425"/>
      <c r="G85" s="426"/>
      <c r="H85" s="426"/>
      <c r="I85" s="426"/>
      <c r="J85" s="426"/>
      <c r="K85" s="426"/>
      <c r="L85" s="426"/>
      <c r="M85" s="426"/>
      <c r="N85" s="426"/>
      <c r="O85" s="426"/>
      <c r="P85" s="426"/>
      <c r="Q85" s="426"/>
      <c r="R85" s="427"/>
      <c r="S85" s="288"/>
    </row>
    <row r="86" spans="1:19" ht="21" customHeight="1">
      <c r="A86" s="288"/>
      <c r="B86" s="424"/>
      <c r="C86" s="424"/>
      <c r="D86" s="425"/>
      <c r="E86" s="425"/>
      <c r="F86" s="425"/>
      <c r="G86" s="426"/>
      <c r="H86" s="426"/>
      <c r="I86" s="426"/>
      <c r="J86" s="426"/>
      <c r="K86" s="426"/>
      <c r="L86" s="426"/>
      <c r="M86" s="426"/>
      <c r="N86" s="426"/>
      <c r="O86" s="426"/>
      <c r="P86" s="426"/>
      <c r="Q86" s="426"/>
      <c r="R86" s="427"/>
      <c r="S86" s="288"/>
    </row>
    <row r="87" spans="1:19" ht="21" customHeight="1">
      <c r="A87" s="288"/>
      <c r="B87" s="424"/>
      <c r="C87" s="424"/>
      <c r="D87" s="425"/>
      <c r="E87" s="425"/>
      <c r="F87" s="425"/>
      <c r="G87" s="426"/>
      <c r="H87" s="426"/>
      <c r="I87" s="426"/>
      <c r="J87" s="426"/>
      <c r="K87" s="426"/>
      <c r="L87" s="426"/>
      <c r="M87" s="426"/>
      <c r="N87" s="426"/>
      <c r="O87" s="426"/>
      <c r="P87" s="426"/>
      <c r="Q87" s="426"/>
      <c r="R87" s="427"/>
      <c r="S87" s="288"/>
    </row>
    <row r="88" spans="1:19" ht="21" customHeight="1">
      <c r="A88" s="288"/>
      <c r="B88" s="424"/>
      <c r="C88" s="424"/>
      <c r="D88" s="425"/>
      <c r="E88" s="425"/>
      <c r="F88" s="425"/>
      <c r="G88" s="426"/>
      <c r="H88" s="426"/>
      <c r="I88" s="426"/>
      <c r="J88" s="426"/>
      <c r="K88" s="426"/>
      <c r="L88" s="426"/>
      <c r="M88" s="426"/>
      <c r="N88" s="426"/>
      <c r="O88" s="426"/>
      <c r="P88" s="426"/>
      <c r="Q88" s="426"/>
      <c r="R88" s="427"/>
      <c r="S88" s="288"/>
    </row>
    <row r="89" spans="1:19" ht="21" customHeight="1">
      <c r="A89" s="288"/>
      <c r="B89" s="424"/>
      <c r="C89" s="424"/>
      <c r="D89" s="425"/>
      <c r="E89" s="425"/>
      <c r="F89" s="425"/>
      <c r="G89" s="426"/>
      <c r="H89" s="426"/>
      <c r="I89" s="426"/>
      <c r="J89" s="426"/>
      <c r="K89" s="426"/>
      <c r="L89" s="426"/>
      <c r="M89" s="426"/>
      <c r="N89" s="426"/>
      <c r="O89" s="426"/>
      <c r="P89" s="426"/>
      <c r="Q89" s="426"/>
      <c r="R89" s="427"/>
      <c r="S89" s="288"/>
    </row>
    <row r="90" spans="1:19" ht="21" customHeight="1">
      <c r="A90" s="288"/>
      <c r="B90" s="424"/>
      <c r="C90" s="424"/>
      <c r="D90" s="425"/>
      <c r="E90" s="425"/>
      <c r="F90" s="425"/>
      <c r="G90" s="426"/>
      <c r="H90" s="426"/>
      <c r="I90" s="426"/>
      <c r="J90" s="426"/>
      <c r="K90" s="426"/>
      <c r="L90" s="426"/>
      <c r="M90" s="426"/>
      <c r="N90" s="426"/>
      <c r="O90" s="426"/>
      <c r="P90" s="426"/>
      <c r="Q90" s="426"/>
      <c r="R90" s="427"/>
      <c r="S90" s="288"/>
    </row>
    <row r="91" spans="1:19" ht="21" customHeight="1">
      <c r="A91" s="288"/>
      <c r="B91" s="424"/>
      <c r="C91" s="424"/>
      <c r="D91" s="425"/>
      <c r="E91" s="425"/>
      <c r="F91" s="425"/>
      <c r="G91" s="426"/>
      <c r="H91" s="426"/>
      <c r="I91" s="426"/>
      <c r="J91" s="426"/>
      <c r="K91" s="426"/>
      <c r="L91" s="426"/>
      <c r="M91" s="426"/>
      <c r="N91" s="426"/>
      <c r="O91" s="426"/>
      <c r="P91" s="426"/>
      <c r="Q91" s="426"/>
      <c r="R91" s="427"/>
      <c r="S91" s="288"/>
    </row>
    <row r="92" spans="1:19" ht="21" customHeight="1">
      <c r="A92" s="288"/>
      <c r="B92" s="424"/>
      <c r="C92" s="424"/>
      <c r="D92" s="425"/>
      <c r="E92" s="425"/>
      <c r="F92" s="425"/>
      <c r="G92" s="426"/>
      <c r="H92" s="426"/>
      <c r="I92" s="426"/>
      <c r="J92" s="426"/>
      <c r="K92" s="426"/>
      <c r="L92" s="426"/>
      <c r="M92" s="426"/>
      <c r="N92" s="426"/>
      <c r="O92" s="426"/>
      <c r="P92" s="426"/>
      <c r="Q92" s="426"/>
      <c r="R92" s="427"/>
      <c r="S92" s="288"/>
    </row>
    <row r="93" spans="1:19" ht="21" customHeight="1">
      <c r="A93" s="288"/>
      <c r="B93" s="424"/>
      <c r="C93" s="424"/>
      <c r="D93" s="425"/>
      <c r="E93" s="425"/>
      <c r="F93" s="425"/>
      <c r="G93" s="426"/>
      <c r="H93" s="426"/>
      <c r="I93" s="426"/>
      <c r="J93" s="426"/>
      <c r="K93" s="426"/>
      <c r="L93" s="426"/>
      <c r="M93" s="426"/>
      <c r="N93" s="426"/>
      <c r="O93" s="426"/>
      <c r="P93" s="426"/>
      <c r="Q93" s="426"/>
      <c r="R93" s="427"/>
      <c r="S93" s="288"/>
    </row>
    <row r="94" spans="1:19" ht="21" customHeight="1">
      <c r="A94" s="288"/>
      <c r="B94" s="424"/>
      <c r="C94" s="424"/>
      <c r="D94" s="425"/>
      <c r="E94" s="425"/>
      <c r="F94" s="425"/>
      <c r="G94" s="426"/>
      <c r="H94" s="426"/>
      <c r="I94" s="426"/>
      <c r="J94" s="426"/>
      <c r="K94" s="426"/>
      <c r="L94" s="426"/>
      <c r="M94" s="426"/>
      <c r="N94" s="426"/>
      <c r="O94" s="426"/>
      <c r="P94" s="426"/>
      <c r="Q94" s="426"/>
      <c r="R94" s="427"/>
      <c r="S94" s="288"/>
    </row>
    <row r="95" spans="1:19" ht="21" customHeight="1">
      <c r="A95" s="288"/>
      <c r="B95" s="424"/>
      <c r="C95" s="424"/>
      <c r="D95" s="425"/>
      <c r="E95" s="425"/>
      <c r="F95" s="425"/>
      <c r="G95" s="426"/>
      <c r="H95" s="426"/>
      <c r="I95" s="426"/>
      <c r="J95" s="426"/>
      <c r="K95" s="426"/>
      <c r="L95" s="426"/>
      <c r="M95" s="426"/>
      <c r="N95" s="426"/>
      <c r="O95" s="426"/>
      <c r="P95" s="426"/>
      <c r="Q95" s="426"/>
      <c r="R95" s="427"/>
      <c r="S95" s="288"/>
    </row>
    <row r="96" spans="1:19" ht="21" customHeight="1">
      <c r="A96" s="288"/>
      <c r="B96" s="424"/>
      <c r="C96" s="424"/>
      <c r="D96" s="425"/>
      <c r="E96" s="425"/>
      <c r="F96" s="425"/>
      <c r="G96" s="426"/>
      <c r="H96" s="426"/>
      <c r="I96" s="426"/>
      <c r="J96" s="426"/>
      <c r="K96" s="426"/>
      <c r="L96" s="426"/>
      <c r="M96" s="426"/>
      <c r="N96" s="426"/>
      <c r="O96" s="426"/>
      <c r="P96" s="426"/>
      <c r="Q96" s="426"/>
      <c r="R96" s="427"/>
      <c r="S96" s="288"/>
    </row>
    <row r="97" spans="1:19" ht="21" customHeight="1">
      <c r="A97" s="288"/>
      <c r="B97" s="424"/>
      <c r="C97" s="424"/>
      <c r="D97" s="425"/>
      <c r="E97" s="425"/>
      <c r="F97" s="425"/>
      <c r="G97" s="426"/>
      <c r="H97" s="426"/>
      <c r="I97" s="426"/>
      <c r="J97" s="426"/>
      <c r="K97" s="426"/>
      <c r="L97" s="426"/>
      <c r="M97" s="426"/>
      <c r="N97" s="426"/>
      <c r="O97" s="426"/>
      <c r="P97" s="426"/>
      <c r="Q97" s="426"/>
      <c r="R97" s="427"/>
      <c r="S97" s="288"/>
    </row>
    <row r="98" spans="1:19" ht="21" customHeight="1">
      <c r="A98" s="288"/>
      <c r="B98" s="424"/>
      <c r="C98" s="424"/>
      <c r="D98" s="425"/>
      <c r="E98" s="425"/>
      <c r="F98" s="425"/>
      <c r="G98" s="426"/>
      <c r="H98" s="426"/>
      <c r="I98" s="426"/>
      <c r="J98" s="426"/>
      <c r="K98" s="426"/>
      <c r="L98" s="426"/>
      <c r="M98" s="426"/>
      <c r="N98" s="426"/>
      <c r="O98" s="426"/>
      <c r="P98" s="426"/>
      <c r="Q98" s="426"/>
      <c r="R98" s="427"/>
      <c r="S98" s="288"/>
    </row>
    <row r="99" spans="1:19" ht="21" customHeight="1">
      <c r="A99" s="288"/>
      <c r="B99" s="424"/>
      <c r="C99" s="424"/>
      <c r="D99" s="425"/>
      <c r="E99" s="425"/>
      <c r="F99" s="425"/>
      <c r="G99" s="426"/>
      <c r="H99" s="426"/>
      <c r="I99" s="426"/>
      <c r="J99" s="426"/>
      <c r="K99" s="426"/>
      <c r="L99" s="426"/>
      <c r="M99" s="426"/>
      <c r="N99" s="426"/>
      <c r="O99" s="426"/>
      <c r="P99" s="426"/>
      <c r="Q99" s="426"/>
      <c r="R99" s="427"/>
      <c r="S99" s="288"/>
    </row>
    <row r="100" spans="1:19" ht="21" customHeight="1">
      <c r="A100" s="288"/>
      <c r="B100" s="424"/>
      <c r="C100" s="424"/>
      <c r="D100" s="425"/>
      <c r="E100" s="425"/>
      <c r="F100" s="425"/>
      <c r="G100" s="426"/>
      <c r="H100" s="426"/>
      <c r="I100" s="426"/>
      <c r="J100" s="426"/>
      <c r="K100" s="426"/>
      <c r="L100" s="426"/>
      <c r="M100" s="426"/>
      <c r="N100" s="426"/>
      <c r="O100" s="426"/>
      <c r="P100" s="426"/>
      <c r="Q100" s="426"/>
      <c r="R100" s="427"/>
      <c r="S100" s="288"/>
    </row>
    <row r="101" spans="1:19" ht="21" customHeight="1">
      <c r="A101" s="288"/>
      <c r="B101" s="424"/>
      <c r="C101" s="424"/>
      <c r="D101" s="425"/>
      <c r="E101" s="425"/>
      <c r="F101" s="425"/>
      <c r="G101" s="426"/>
      <c r="H101" s="426"/>
      <c r="I101" s="426"/>
      <c r="J101" s="426"/>
      <c r="K101" s="426"/>
      <c r="L101" s="426"/>
      <c r="M101" s="426"/>
      <c r="N101" s="426"/>
      <c r="O101" s="426"/>
      <c r="P101" s="426"/>
      <c r="Q101" s="426"/>
      <c r="R101" s="427"/>
      <c r="S101" s="288"/>
    </row>
    <row r="102" spans="1:19" ht="21" customHeight="1">
      <c r="A102" s="288"/>
      <c r="B102" s="424"/>
      <c r="C102" s="424"/>
      <c r="D102" s="425"/>
      <c r="E102" s="425"/>
      <c r="F102" s="425"/>
      <c r="G102" s="426"/>
      <c r="H102" s="426"/>
      <c r="I102" s="426"/>
      <c r="J102" s="426"/>
      <c r="K102" s="426"/>
      <c r="L102" s="426"/>
      <c r="M102" s="426"/>
      <c r="N102" s="426"/>
      <c r="O102" s="426"/>
      <c r="P102" s="426"/>
      <c r="Q102" s="426"/>
      <c r="R102" s="427"/>
      <c r="S102" s="288"/>
    </row>
    <row r="103" spans="1:19" ht="21" customHeight="1">
      <c r="A103" s="288"/>
      <c r="B103" s="424"/>
      <c r="C103" s="424"/>
      <c r="D103" s="425"/>
      <c r="E103" s="425"/>
      <c r="F103" s="425"/>
      <c r="G103" s="426"/>
      <c r="H103" s="426"/>
      <c r="I103" s="426"/>
      <c r="J103" s="426"/>
      <c r="K103" s="426"/>
      <c r="L103" s="426"/>
      <c r="M103" s="426"/>
      <c r="N103" s="426"/>
      <c r="O103" s="426"/>
      <c r="P103" s="426"/>
      <c r="Q103" s="426"/>
      <c r="R103" s="427"/>
      <c r="S103" s="288"/>
    </row>
    <row r="104" spans="1:19" ht="21" customHeight="1">
      <c r="A104" s="288"/>
      <c r="B104" s="424"/>
      <c r="C104" s="424"/>
      <c r="D104" s="425"/>
      <c r="E104" s="425"/>
      <c r="F104" s="425"/>
      <c r="G104" s="426"/>
      <c r="H104" s="426"/>
      <c r="I104" s="426"/>
      <c r="J104" s="426"/>
      <c r="K104" s="426"/>
      <c r="L104" s="426"/>
      <c r="M104" s="426"/>
      <c r="N104" s="426"/>
      <c r="O104" s="426"/>
      <c r="P104" s="426"/>
      <c r="Q104" s="426"/>
      <c r="R104" s="427"/>
      <c r="S104" s="288"/>
    </row>
    <row r="105" spans="1:19" ht="21" customHeight="1">
      <c r="A105" s="288"/>
      <c r="B105" s="424"/>
      <c r="C105" s="424"/>
      <c r="D105" s="425"/>
      <c r="E105" s="425"/>
      <c r="F105" s="425"/>
      <c r="G105" s="426"/>
      <c r="H105" s="426"/>
      <c r="I105" s="426"/>
      <c r="J105" s="426"/>
      <c r="K105" s="426"/>
      <c r="L105" s="426"/>
      <c r="M105" s="426"/>
      <c r="N105" s="426"/>
      <c r="O105" s="426"/>
      <c r="P105" s="426"/>
      <c r="Q105" s="426"/>
      <c r="R105" s="427"/>
      <c r="S105" s="288"/>
    </row>
    <row r="106" spans="1:19" ht="21" customHeight="1">
      <c r="A106" s="288"/>
      <c r="B106" s="424"/>
      <c r="C106" s="424"/>
      <c r="D106" s="425"/>
      <c r="E106" s="425"/>
      <c r="F106" s="425"/>
      <c r="G106" s="426"/>
      <c r="H106" s="426"/>
      <c r="I106" s="426"/>
      <c r="J106" s="426"/>
      <c r="K106" s="426"/>
      <c r="L106" s="426"/>
      <c r="M106" s="426"/>
      <c r="N106" s="426"/>
      <c r="O106" s="426"/>
      <c r="P106" s="426"/>
      <c r="Q106" s="426"/>
      <c r="R106" s="427"/>
      <c r="S106" s="288"/>
    </row>
    <row r="107" spans="1:19" ht="21" customHeight="1">
      <c r="A107" s="288"/>
      <c r="B107" s="424"/>
      <c r="C107" s="424"/>
      <c r="D107" s="425"/>
      <c r="E107" s="425"/>
      <c r="F107" s="425"/>
      <c r="G107" s="426"/>
      <c r="H107" s="426"/>
      <c r="I107" s="426"/>
      <c r="J107" s="426"/>
      <c r="K107" s="426"/>
      <c r="L107" s="426"/>
      <c r="M107" s="426"/>
      <c r="N107" s="426"/>
      <c r="O107" s="426"/>
      <c r="P107" s="426"/>
      <c r="Q107" s="426"/>
      <c r="R107" s="427"/>
      <c r="S107" s="288"/>
    </row>
    <row r="108" spans="1:19" ht="21" customHeight="1">
      <c r="A108" s="288"/>
      <c r="B108" s="424"/>
      <c r="C108" s="424"/>
      <c r="D108" s="425"/>
      <c r="E108" s="425"/>
      <c r="F108" s="425"/>
      <c r="G108" s="426"/>
      <c r="H108" s="426"/>
      <c r="I108" s="426"/>
      <c r="J108" s="426"/>
      <c r="K108" s="426"/>
      <c r="L108" s="426"/>
      <c r="M108" s="426"/>
      <c r="N108" s="426"/>
      <c r="O108" s="426"/>
      <c r="P108" s="426"/>
      <c r="Q108" s="426"/>
      <c r="R108" s="427"/>
      <c r="S108" s="288"/>
    </row>
    <row r="109" spans="1:19" ht="21" customHeight="1">
      <c r="A109" s="288"/>
      <c r="B109" s="424"/>
      <c r="C109" s="424"/>
      <c r="D109" s="425"/>
      <c r="E109" s="425"/>
      <c r="F109" s="425"/>
      <c r="G109" s="426"/>
      <c r="H109" s="426"/>
      <c r="I109" s="426"/>
      <c r="J109" s="426"/>
      <c r="K109" s="426"/>
      <c r="L109" s="426"/>
      <c r="M109" s="426"/>
      <c r="N109" s="426"/>
      <c r="O109" s="426"/>
      <c r="P109" s="426"/>
      <c r="Q109" s="426"/>
      <c r="R109" s="427"/>
      <c r="S109" s="288"/>
    </row>
    <row r="110" spans="1:19" ht="21" customHeight="1">
      <c r="A110" s="288"/>
      <c r="B110" s="424"/>
      <c r="C110" s="424"/>
      <c r="D110" s="425"/>
      <c r="E110" s="425"/>
      <c r="F110" s="425"/>
      <c r="G110" s="426"/>
      <c r="H110" s="426"/>
      <c r="I110" s="426"/>
      <c r="J110" s="426"/>
      <c r="K110" s="426"/>
      <c r="L110" s="426"/>
      <c r="M110" s="426"/>
      <c r="N110" s="426"/>
      <c r="O110" s="426"/>
      <c r="P110" s="426"/>
      <c r="Q110" s="426"/>
      <c r="R110" s="427"/>
      <c r="S110" s="288"/>
    </row>
    <row r="111" spans="1:19" ht="21" customHeight="1">
      <c r="A111" s="288"/>
      <c r="B111" s="424"/>
      <c r="C111" s="424"/>
      <c r="D111" s="425"/>
      <c r="E111" s="425"/>
      <c r="F111" s="425"/>
      <c r="G111" s="426"/>
      <c r="H111" s="426"/>
      <c r="I111" s="426"/>
      <c r="J111" s="426"/>
      <c r="K111" s="426"/>
      <c r="L111" s="426"/>
      <c r="M111" s="426"/>
      <c r="N111" s="426"/>
      <c r="O111" s="426"/>
      <c r="P111" s="426"/>
      <c r="Q111" s="426"/>
      <c r="R111" s="427"/>
      <c r="S111" s="288"/>
    </row>
    <row r="112" spans="1:19" ht="21" customHeight="1">
      <c r="A112" s="288"/>
      <c r="B112" s="424"/>
      <c r="C112" s="424"/>
      <c r="D112" s="425"/>
      <c r="E112" s="425"/>
      <c r="F112" s="425"/>
      <c r="G112" s="426"/>
      <c r="H112" s="426"/>
      <c r="I112" s="426"/>
      <c r="J112" s="426"/>
      <c r="K112" s="426"/>
      <c r="L112" s="426"/>
      <c r="M112" s="426"/>
      <c r="N112" s="426"/>
      <c r="O112" s="426"/>
      <c r="P112" s="426"/>
      <c r="Q112" s="426"/>
      <c r="R112" s="427"/>
      <c r="S112" s="288"/>
    </row>
    <row r="113" spans="1:19" ht="21" customHeight="1">
      <c r="A113" s="288"/>
      <c r="B113" s="424"/>
      <c r="C113" s="424"/>
      <c r="D113" s="425"/>
      <c r="E113" s="425"/>
      <c r="F113" s="425"/>
      <c r="G113" s="426"/>
      <c r="H113" s="426"/>
      <c r="I113" s="426"/>
      <c r="J113" s="426"/>
      <c r="K113" s="426"/>
      <c r="L113" s="426"/>
      <c r="M113" s="426"/>
      <c r="N113" s="426"/>
      <c r="O113" s="426"/>
      <c r="P113" s="426"/>
      <c r="Q113" s="426"/>
      <c r="R113" s="427"/>
      <c r="S113" s="288"/>
    </row>
    <row r="114" spans="1:19" ht="21" customHeight="1">
      <c r="A114" s="288"/>
      <c r="B114" s="424"/>
      <c r="C114" s="424"/>
      <c r="D114" s="425"/>
      <c r="E114" s="425"/>
      <c r="F114" s="425"/>
      <c r="G114" s="426"/>
      <c r="H114" s="426"/>
      <c r="I114" s="426"/>
      <c r="J114" s="426"/>
      <c r="K114" s="426"/>
      <c r="L114" s="426"/>
      <c r="M114" s="426"/>
      <c r="N114" s="426"/>
      <c r="O114" s="426"/>
      <c r="P114" s="426"/>
      <c r="Q114" s="426"/>
      <c r="R114" s="427"/>
      <c r="S114" s="288"/>
    </row>
    <row r="115" spans="1:19" ht="21" customHeight="1">
      <c r="A115" s="288"/>
      <c r="B115" s="424"/>
      <c r="C115" s="424"/>
      <c r="D115" s="425"/>
      <c r="E115" s="425"/>
      <c r="F115" s="425"/>
      <c r="G115" s="426"/>
      <c r="H115" s="426"/>
      <c r="I115" s="426"/>
      <c r="J115" s="426"/>
      <c r="K115" s="426"/>
      <c r="L115" s="426"/>
      <c r="M115" s="426"/>
      <c r="N115" s="426"/>
      <c r="O115" s="426"/>
      <c r="P115" s="426"/>
      <c r="Q115" s="426"/>
      <c r="R115" s="427"/>
      <c r="S115" s="288"/>
    </row>
    <row r="116" spans="1:19" ht="21" customHeight="1">
      <c r="A116" s="288"/>
      <c r="B116" s="424"/>
      <c r="C116" s="424"/>
      <c r="D116" s="425"/>
      <c r="E116" s="425"/>
      <c r="F116" s="425"/>
      <c r="G116" s="426"/>
      <c r="H116" s="426"/>
      <c r="I116" s="426"/>
      <c r="J116" s="426"/>
      <c r="K116" s="426"/>
      <c r="L116" s="426"/>
      <c r="M116" s="426"/>
      <c r="N116" s="426"/>
      <c r="O116" s="426"/>
      <c r="P116" s="426"/>
      <c r="Q116" s="426"/>
      <c r="R116" s="427"/>
      <c r="S116" s="288"/>
    </row>
    <row r="117" spans="1:19" ht="21" customHeight="1">
      <c r="A117" s="288"/>
      <c r="B117" s="424"/>
      <c r="C117" s="424"/>
      <c r="D117" s="425"/>
      <c r="E117" s="425"/>
      <c r="F117" s="425"/>
      <c r="G117" s="426"/>
      <c r="H117" s="426"/>
      <c r="I117" s="426"/>
      <c r="J117" s="426"/>
      <c r="K117" s="426"/>
      <c r="L117" s="426"/>
      <c r="M117" s="426"/>
      <c r="N117" s="426"/>
      <c r="O117" s="426"/>
      <c r="P117" s="426"/>
      <c r="Q117" s="426"/>
      <c r="R117" s="427"/>
      <c r="S117" s="288"/>
    </row>
    <row r="118" spans="1:19" ht="21" customHeight="1">
      <c r="A118" s="288"/>
      <c r="B118" s="424"/>
      <c r="C118" s="424"/>
      <c r="D118" s="425"/>
      <c r="E118" s="425"/>
      <c r="F118" s="425"/>
      <c r="G118" s="426"/>
      <c r="H118" s="426"/>
      <c r="I118" s="426"/>
      <c r="J118" s="426"/>
      <c r="K118" s="426"/>
      <c r="L118" s="426"/>
      <c r="M118" s="426"/>
      <c r="N118" s="426"/>
      <c r="O118" s="426"/>
      <c r="P118" s="426"/>
      <c r="Q118" s="426"/>
      <c r="R118" s="427"/>
      <c r="S118" s="288"/>
    </row>
    <row r="119" spans="1:19" ht="21" customHeight="1">
      <c r="A119" s="288"/>
      <c r="B119" s="424"/>
      <c r="C119" s="424"/>
      <c r="D119" s="425"/>
      <c r="E119" s="425"/>
      <c r="F119" s="425"/>
      <c r="G119" s="426"/>
      <c r="H119" s="426"/>
      <c r="I119" s="426"/>
      <c r="J119" s="426"/>
      <c r="K119" s="426"/>
      <c r="L119" s="426"/>
      <c r="M119" s="426"/>
      <c r="N119" s="426"/>
      <c r="O119" s="426"/>
      <c r="P119" s="426"/>
      <c r="Q119" s="426"/>
      <c r="R119" s="427"/>
      <c r="S119" s="288"/>
    </row>
    <row r="120" spans="1:19" ht="21" customHeight="1">
      <c r="A120" s="288"/>
      <c r="B120" s="424"/>
      <c r="C120" s="424"/>
      <c r="D120" s="425"/>
      <c r="E120" s="425"/>
      <c r="F120" s="425"/>
      <c r="G120" s="426"/>
      <c r="H120" s="426"/>
      <c r="I120" s="426"/>
      <c r="J120" s="426"/>
      <c r="K120" s="426"/>
      <c r="L120" s="426"/>
      <c r="M120" s="426"/>
      <c r="N120" s="426"/>
      <c r="O120" s="426"/>
      <c r="P120" s="426"/>
      <c r="Q120" s="426"/>
      <c r="R120" s="427"/>
      <c r="S120" s="288"/>
    </row>
    <row r="121" spans="1:19" ht="21" customHeight="1">
      <c r="A121" s="288"/>
      <c r="B121" s="424"/>
      <c r="C121" s="424"/>
      <c r="D121" s="425"/>
      <c r="E121" s="425"/>
      <c r="F121" s="425"/>
      <c r="G121" s="426"/>
      <c r="H121" s="426"/>
      <c r="I121" s="426"/>
      <c r="J121" s="426"/>
      <c r="K121" s="426"/>
      <c r="L121" s="426"/>
      <c r="M121" s="426"/>
      <c r="N121" s="426"/>
      <c r="O121" s="426"/>
      <c r="P121" s="426"/>
      <c r="Q121" s="426"/>
      <c r="R121" s="427"/>
      <c r="S121" s="288"/>
    </row>
    <row r="122" spans="1:19" ht="21" customHeight="1">
      <c r="A122" s="288"/>
      <c r="B122" s="424"/>
      <c r="C122" s="424"/>
      <c r="D122" s="425"/>
      <c r="E122" s="425"/>
      <c r="F122" s="425"/>
      <c r="G122" s="426"/>
      <c r="H122" s="426"/>
      <c r="I122" s="426"/>
      <c r="J122" s="426"/>
      <c r="K122" s="426"/>
      <c r="L122" s="426"/>
      <c r="M122" s="426"/>
      <c r="N122" s="426"/>
      <c r="O122" s="426"/>
      <c r="P122" s="426"/>
      <c r="Q122" s="426"/>
      <c r="R122" s="427"/>
      <c r="S122" s="288"/>
    </row>
    <row r="123" spans="1:19" ht="21" customHeight="1">
      <c r="A123" s="288"/>
      <c r="B123" s="424"/>
      <c r="C123" s="424"/>
      <c r="D123" s="425"/>
      <c r="E123" s="425"/>
      <c r="F123" s="425"/>
      <c r="G123" s="426"/>
      <c r="H123" s="426"/>
      <c r="I123" s="426"/>
      <c r="J123" s="426"/>
      <c r="K123" s="426"/>
      <c r="L123" s="426"/>
      <c r="M123" s="426"/>
      <c r="N123" s="426"/>
      <c r="O123" s="426"/>
      <c r="P123" s="426"/>
      <c r="Q123" s="426"/>
      <c r="R123" s="427"/>
      <c r="S123" s="288"/>
    </row>
    <row r="124" spans="1:19" ht="21" customHeight="1">
      <c r="A124" s="288"/>
      <c r="B124" s="424"/>
      <c r="C124" s="424"/>
      <c r="D124" s="425"/>
      <c r="E124" s="425"/>
      <c r="F124" s="425"/>
      <c r="G124" s="426"/>
      <c r="H124" s="426"/>
      <c r="I124" s="426"/>
      <c r="J124" s="426"/>
      <c r="K124" s="426"/>
      <c r="L124" s="426"/>
      <c r="M124" s="426"/>
      <c r="N124" s="426"/>
      <c r="O124" s="426"/>
      <c r="P124" s="426"/>
      <c r="Q124" s="426"/>
      <c r="R124" s="427"/>
      <c r="S124" s="288"/>
    </row>
    <row r="125" spans="1:19" ht="21" customHeight="1">
      <c r="A125" s="288"/>
      <c r="B125" s="424"/>
      <c r="C125" s="424"/>
      <c r="D125" s="425"/>
      <c r="E125" s="425"/>
      <c r="F125" s="425"/>
      <c r="G125" s="426"/>
      <c r="H125" s="426"/>
      <c r="I125" s="426"/>
      <c r="J125" s="426"/>
      <c r="K125" s="426"/>
      <c r="L125" s="426"/>
      <c r="M125" s="426"/>
      <c r="N125" s="426"/>
      <c r="O125" s="426"/>
      <c r="P125" s="426"/>
      <c r="Q125" s="426"/>
      <c r="R125" s="427"/>
      <c r="S125" s="288"/>
    </row>
    <row r="126" spans="1:19" ht="21" customHeight="1">
      <c r="A126" s="288"/>
      <c r="B126" s="424"/>
      <c r="C126" s="424"/>
      <c r="D126" s="425"/>
      <c r="E126" s="425"/>
      <c r="F126" s="425"/>
      <c r="G126" s="426"/>
      <c r="H126" s="426"/>
      <c r="I126" s="426"/>
      <c r="J126" s="426"/>
      <c r="K126" s="426"/>
      <c r="L126" s="426"/>
      <c r="M126" s="426"/>
      <c r="N126" s="426"/>
      <c r="O126" s="426"/>
      <c r="P126" s="426"/>
      <c r="Q126" s="426"/>
      <c r="R126" s="427"/>
      <c r="S126" s="288"/>
    </row>
    <row r="127" spans="1:19" ht="21" customHeight="1">
      <c r="A127" s="288"/>
      <c r="B127" s="424"/>
      <c r="C127" s="424"/>
      <c r="D127" s="425"/>
      <c r="E127" s="425"/>
      <c r="F127" s="425"/>
      <c r="G127" s="426"/>
      <c r="H127" s="426"/>
      <c r="I127" s="426"/>
      <c r="J127" s="426"/>
      <c r="K127" s="426"/>
      <c r="L127" s="426"/>
      <c r="M127" s="426"/>
      <c r="N127" s="426"/>
      <c r="O127" s="426"/>
      <c r="P127" s="426"/>
      <c r="Q127" s="426"/>
      <c r="R127" s="427"/>
      <c r="S127" s="288"/>
    </row>
    <row r="128" spans="1:19" ht="21" customHeight="1">
      <c r="A128" s="288"/>
      <c r="B128" s="424"/>
      <c r="C128" s="424"/>
      <c r="D128" s="425"/>
      <c r="E128" s="425"/>
      <c r="F128" s="425"/>
      <c r="G128" s="426"/>
      <c r="H128" s="426"/>
      <c r="I128" s="426"/>
      <c r="J128" s="426"/>
      <c r="K128" s="426"/>
      <c r="L128" s="426"/>
      <c r="M128" s="426"/>
      <c r="N128" s="426"/>
      <c r="O128" s="426"/>
      <c r="P128" s="426"/>
      <c r="Q128" s="426"/>
      <c r="R128" s="427"/>
      <c r="S128" s="288"/>
    </row>
    <row r="129" spans="1:19" ht="21" customHeight="1">
      <c r="A129" s="288"/>
      <c r="B129" s="424"/>
      <c r="C129" s="424"/>
      <c r="D129" s="425"/>
      <c r="E129" s="425"/>
      <c r="F129" s="425"/>
      <c r="G129" s="426"/>
      <c r="H129" s="426"/>
      <c r="I129" s="426"/>
      <c r="J129" s="426"/>
      <c r="K129" s="426"/>
      <c r="L129" s="426"/>
      <c r="M129" s="426"/>
      <c r="N129" s="426"/>
      <c r="O129" s="426"/>
      <c r="P129" s="426"/>
      <c r="Q129" s="426"/>
      <c r="R129" s="427"/>
      <c r="S129" s="288"/>
    </row>
    <row r="130" spans="1:19" ht="21" customHeight="1">
      <c r="A130" s="288"/>
      <c r="B130" s="424"/>
      <c r="C130" s="424"/>
      <c r="D130" s="425"/>
      <c r="E130" s="425"/>
      <c r="F130" s="425"/>
      <c r="G130" s="426"/>
      <c r="H130" s="426"/>
      <c r="I130" s="426"/>
      <c r="J130" s="426"/>
      <c r="K130" s="426"/>
      <c r="L130" s="426"/>
      <c r="M130" s="426"/>
      <c r="N130" s="426"/>
      <c r="O130" s="426"/>
      <c r="P130" s="426"/>
      <c r="Q130" s="426"/>
      <c r="R130" s="427"/>
      <c r="S130" s="288"/>
    </row>
    <row r="131" spans="1:19" ht="21" customHeight="1">
      <c r="A131" s="288"/>
      <c r="B131" s="424"/>
      <c r="C131" s="424"/>
      <c r="D131" s="425"/>
      <c r="E131" s="425"/>
      <c r="F131" s="425"/>
      <c r="G131" s="426"/>
      <c r="H131" s="426"/>
      <c r="I131" s="426"/>
      <c r="J131" s="426"/>
      <c r="K131" s="426"/>
      <c r="L131" s="426"/>
      <c r="M131" s="426"/>
      <c r="N131" s="426"/>
      <c r="O131" s="426"/>
      <c r="P131" s="426"/>
      <c r="Q131" s="426"/>
      <c r="R131" s="427"/>
      <c r="S131" s="288"/>
    </row>
    <row r="132" spans="1:19" ht="21" customHeight="1">
      <c r="A132" s="288"/>
      <c r="B132" s="424"/>
      <c r="C132" s="424"/>
      <c r="D132" s="425"/>
      <c r="E132" s="425"/>
      <c r="F132" s="425"/>
      <c r="G132" s="426"/>
      <c r="H132" s="426"/>
      <c r="I132" s="426"/>
      <c r="J132" s="426"/>
      <c r="K132" s="426"/>
      <c r="L132" s="426"/>
      <c r="M132" s="426"/>
      <c r="N132" s="426"/>
      <c r="O132" s="426"/>
      <c r="P132" s="426"/>
      <c r="Q132" s="426"/>
      <c r="R132" s="427"/>
      <c r="S132" s="288"/>
    </row>
    <row r="133" spans="1:19" ht="21" customHeight="1">
      <c r="A133" s="288"/>
      <c r="B133" s="424"/>
      <c r="C133" s="424"/>
      <c r="D133" s="425"/>
      <c r="E133" s="425"/>
      <c r="F133" s="425"/>
      <c r="G133" s="426"/>
      <c r="H133" s="426"/>
      <c r="I133" s="426"/>
      <c r="J133" s="426"/>
      <c r="K133" s="426"/>
      <c r="L133" s="426"/>
      <c r="M133" s="426"/>
      <c r="N133" s="426"/>
      <c r="O133" s="426"/>
      <c r="P133" s="426"/>
      <c r="Q133" s="426"/>
      <c r="R133" s="427"/>
      <c r="S133" s="288"/>
    </row>
    <row r="134" spans="1:19" ht="21" customHeight="1">
      <c r="A134" s="288"/>
      <c r="B134" s="424"/>
      <c r="C134" s="424"/>
      <c r="D134" s="425"/>
      <c r="E134" s="425"/>
      <c r="F134" s="425"/>
      <c r="G134" s="426"/>
      <c r="H134" s="426"/>
      <c r="I134" s="426"/>
      <c r="J134" s="426"/>
      <c r="K134" s="426"/>
      <c r="L134" s="426"/>
      <c r="M134" s="426"/>
      <c r="N134" s="426"/>
      <c r="O134" s="426"/>
      <c r="P134" s="426"/>
      <c r="Q134" s="426"/>
      <c r="R134" s="427"/>
      <c r="S134" s="288"/>
    </row>
    <row r="135" spans="1:19" ht="21" customHeight="1">
      <c r="A135" s="288"/>
      <c r="B135" s="424"/>
      <c r="C135" s="424"/>
      <c r="D135" s="425"/>
      <c r="E135" s="425"/>
      <c r="F135" s="425"/>
      <c r="G135" s="426"/>
      <c r="H135" s="426"/>
      <c r="I135" s="426"/>
      <c r="J135" s="426"/>
      <c r="K135" s="426"/>
      <c r="L135" s="426"/>
      <c r="M135" s="426"/>
      <c r="N135" s="426"/>
      <c r="O135" s="426"/>
      <c r="P135" s="426"/>
      <c r="Q135" s="426"/>
      <c r="R135" s="427"/>
      <c r="S135" s="288"/>
    </row>
    <row r="136" spans="1:19" ht="21" customHeight="1">
      <c r="A136" s="288"/>
      <c r="B136" s="424"/>
      <c r="C136" s="424"/>
      <c r="D136" s="425"/>
      <c r="E136" s="425"/>
      <c r="F136" s="425"/>
      <c r="G136" s="426"/>
      <c r="H136" s="426"/>
      <c r="I136" s="426"/>
      <c r="J136" s="426"/>
      <c r="K136" s="426"/>
      <c r="L136" s="426"/>
      <c r="M136" s="426"/>
      <c r="N136" s="426"/>
      <c r="O136" s="426"/>
      <c r="P136" s="426"/>
      <c r="Q136" s="426"/>
      <c r="R136" s="427"/>
      <c r="S136" s="288"/>
    </row>
    <row r="137" spans="1:19" ht="21" customHeight="1">
      <c r="A137" s="288"/>
      <c r="B137" s="424"/>
      <c r="C137" s="424"/>
      <c r="D137" s="425"/>
      <c r="E137" s="425"/>
      <c r="F137" s="425"/>
      <c r="G137" s="426"/>
      <c r="H137" s="426"/>
      <c r="I137" s="426"/>
      <c r="J137" s="426"/>
      <c r="K137" s="426"/>
      <c r="L137" s="426"/>
      <c r="M137" s="426"/>
      <c r="N137" s="426"/>
      <c r="O137" s="426"/>
      <c r="P137" s="426"/>
      <c r="Q137" s="426"/>
      <c r="R137" s="427"/>
      <c r="S137" s="288"/>
    </row>
    <row r="138" spans="1:19" ht="21" customHeight="1">
      <c r="A138" s="288"/>
      <c r="B138" s="424"/>
      <c r="C138" s="424"/>
      <c r="D138" s="425"/>
      <c r="E138" s="425"/>
      <c r="F138" s="425"/>
      <c r="G138" s="426"/>
      <c r="H138" s="426"/>
      <c r="I138" s="426"/>
      <c r="J138" s="426"/>
      <c r="K138" s="426"/>
      <c r="L138" s="426"/>
      <c r="M138" s="426"/>
      <c r="N138" s="426"/>
      <c r="O138" s="426"/>
      <c r="P138" s="426"/>
      <c r="Q138" s="426"/>
      <c r="R138" s="427"/>
      <c r="S138" s="288"/>
    </row>
    <row r="139" spans="1:19" ht="21" customHeight="1">
      <c r="A139" s="288"/>
      <c r="B139" s="424"/>
      <c r="C139" s="424"/>
      <c r="D139" s="425"/>
      <c r="E139" s="425"/>
      <c r="F139" s="425"/>
      <c r="G139" s="426"/>
      <c r="H139" s="426"/>
      <c r="I139" s="426"/>
      <c r="J139" s="426"/>
      <c r="K139" s="426"/>
      <c r="L139" s="426"/>
      <c r="M139" s="426"/>
      <c r="N139" s="426"/>
      <c r="O139" s="426"/>
      <c r="P139" s="426"/>
      <c r="Q139" s="426"/>
      <c r="R139" s="427"/>
      <c r="S139" s="288"/>
    </row>
    <row r="140" spans="1:19" ht="21" customHeight="1">
      <c r="A140" s="288"/>
      <c r="B140" s="424"/>
      <c r="C140" s="424"/>
      <c r="D140" s="425"/>
      <c r="E140" s="425"/>
      <c r="F140" s="425"/>
      <c r="G140" s="426"/>
      <c r="H140" s="426"/>
      <c r="I140" s="426"/>
      <c r="J140" s="426"/>
      <c r="K140" s="426"/>
      <c r="L140" s="426"/>
      <c r="M140" s="426"/>
      <c r="N140" s="426"/>
      <c r="O140" s="426"/>
      <c r="P140" s="426"/>
      <c r="Q140" s="426"/>
      <c r="R140" s="427"/>
      <c r="S140" s="288"/>
    </row>
    <row r="141" spans="1:19" ht="21" customHeight="1">
      <c r="A141" s="288"/>
      <c r="B141" s="424"/>
      <c r="C141" s="424"/>
      <c r="D141" s="425"/>
      <c r="E141" s="425"/>
      <c r="F141" s="425"/>
      <c r="G141" s="426"/>
      <c r="H141" s="426"/>
      <c r="I141" s="426"/>
      <c r="J141" s="426"/>
      <c r="K141" s="426"/>
      <c r="L141" s="426"/>
      <c r="M141" s="426"/>
      <c r="N141" s="426"/>
      <c r="O141" s="426"/>
      <c r="P141" s="426"/>
      <c r="Q141" s="426"/>
      <c r="R141" s="427"/>
      <c r="S141" s="288"/>
    </row>
    <row r="142" spans="1:19" ht="21" customHeight="1">
      <c r="A142" s="288"/>
      <c r="B142" s="424"/>
      <c r="C142" s="424"/>
      <c r="D142" s="425"/>
      <c r="E142" s="425"/>
      <c r="F142" s="425"/>
      <c r="G142" s="426"/>
      <c r="H142" s="426"/>
      <c r="I142" s="426"/>
      <c r="J142" s="426"/>
      <c r="K142" s="426"/>
      <c r="L142" s="426"/>
      <c r="M142" s="426"/>
      <c r="N142" s="426"/>
      <c r="O142" s="426"/>
      <c r="P142" s="426"/>
      <c r="Q142" s="426"/>
      <c r="R142" s="427"/>
      <c r="S142" s="288"/>
    </row>
    <row r="143" spans="1:19" ht="21" customHeight="1">
      <c r="A143" s="288"/>
      <c r="B143" s="424"/>
      <c r="C143" s="424"/>
      <c r="D143" s="425"/>
      <c r="E143" s="425"/>
      <c r="F143" s="425"/>
      <c r="G143" s="426"/>
      <c r="H143" s="426"/>
      <c r="I143" s="426"/>
      <c r="J143" s="426"/>
      <c r="K143" s="426"/>
      <c r="L143" s="426"/>
      <c r="M143" s="426"/>
      <c r="N143" s="426"/>
      <c r="O143" s="426"/>
      <c r="P143" s="426"/>
      <c r="Q143" s="426"/>
      <c r="R143" s="427"/>
      <c r="S143" s="288"/>
    </row>
    <row r="144" spans="1:19" ht="21" customHeight="1">
      <c r="A144" s="288"/>
      <c r="B144" s="424"/>
      <c r="C144" s="424"/>
      <c r="D144" s="425"/>
      <c r="E144" s="425"/>
      <c r="F144" s="425"/>
      <c r="G144" s="426"/>
      <c r="H144" s="426"/>
      <c r="I144" s="426"/>
      <c r="J144" s="426"/>
      <c r="K144" s="426"/>
      <c r="L144" s="426"/>
      <c r="M144" s="426"/>
      <c r="N144" s="426"/>
      <c r="O144" s="426"/>
      <c r="P144" s="426"/>
      <c r="Q144" s="426"/>
      <c r="R144" s="427"/>
      <c r="S144" s="288"/>
    </row>
    <row r="145" spans="1:19" ht="21" customHeight="1">
      <c r="A145" s="288"/>
      <c r="B145" s="424"/>
      <c r="C145" s="424"/>
      <c r="D145" s="425"/>
      <c r="E145" s="425"/>
      <c r="F145" s="425"/>
      <c r="G145" s="426"/>
      <c r="H145" s="426"/>
      <c r="I145" s="426"/>
      <c r="J145" s="426"/>
      <c r="K145" s="426"/>
      <c r="L145" s="426"/>
      <c r="M145" s="426"/>
      <c r="N145" s="426"/>
      <c r="O145" s="426"/>
      <c r="P145" s="426"/>
      <c r="Q145" s="426"/>
      <c r="R145" s="427"/>
      <c r="S145" s="288"/>
    </row>
    <row r="146" spans="1:19" ht="21" customHeight="1">
      <c r="A146" s="288"/>
      <c r="B146" s="424"/>
      <c r="C146" s="424"/>
      <c r="D146" s="425"/>
      <c r="E146" s="425"/>
      <c r="F146" s="425"/>
      <c r="G146" s="426"/>
      <c r="H146" s="426"/>
      <c r="I146" s="426"/>
      <c r="J146" s="426"/>
      <c r="K146" s="426"/>
      <c r="L146" s="426"/>
      <c r="M146" s="426"/>
      <c r="N146" s="426"/>
      <c r="O146" s="426"/>
      <c r="P146" s="426"/>
      <c r="Q146" s="426"/>
      <c r="R146" s="427"/>
      <c r="S146" s="288"/>
    </row>
    <row r="147" spans="1:19" ht="21" customHeight="1">
      <c r="A147" s="288"/>
      <c r="B147" s="424"/>
      <c r="C147" s="424"/>
      <c r="D147" s="425"/>
      <c r="E147" s="425"/>
      <c r="F147" s="425"/>
      <c r="G147" s="426"/>
      <c r="H147" s="426"/>
      <c r="I147" s="426"/>
      <c r="J147" s="426"/>
      <c r="K147" s="426"/>
      <c r="L147" s="426"/>
      <c r="M147" s="426"/>
      <c r="N147" s="426"/>
      <c r="O147" s="426"/>
      <c r="P147" s="426"/>
      <c r="Q147" s="426"/>
      <c r="R147" s="427"/>
      <c r="S147" s="288"/>
    </row>
    <row r="148" spans="1:19" ht="21" customHeight="1">
      <c r="A148" s="288"/>
      <c r="B148" s="424"/>
      <c r="C148" s="424"/>
      <c r="D148" s="425"/>
      <c r="E148" s="425"/>
      <c r="F148" s="425"/>
      <c r="G148" s="426"/>
      <c r="H148" s="426"/>
      <c r="I148" s="426"/>
      <c r="J148" s="426"/>
      <c r="K148" s="426"/>
      <c r="L148" s="426"/>
      <c r="M148" s="426"/>
      <c r="N148" s="426"/>
      <c r="O148" s="426"/>
      <c r="P148" s="426"/>
      <c r="Q148" s="426"/>
      <c r="R148" s="427"/>
      <c r="S148" s="288"/>
    </row>
    <row r="149" spans="1:19" ht="21" customHeight="1">
      <c r="A149" s="288"/>
      <c r="B149" s="424"/>
      <c r="C149" s="424"/>
      <c r="D149" s="425"/>
      <c r="E149" s="425"/>
      <c r="F149" s="425"/>
      <c r="G149" s="426"/>
      <c r="H149" s="426"/>
      <c r="I149" s="426"/>
      <c r="J149" s="426"/>
      <c r="K149" s="426"/>
      <c r="L149" s="426"/>
      <c r="M149" s="426"/>
      <c r="N149" s="426"/>
      <c r="O149" s="426"/>
      <c r="P149" s="426"/>
      <c r="Q149" s="426"/>
      <c r="R149" s="427"/>
      <c r="S149" s="288"/>
    </row>
    <row r="150" spans="1:19" ht="21" customHeight="1">
      <c r="A150" s="288"/>
      <c r="B150" s="424"/>
      <c r="C150" s="424"/>
      <c r="D150" s="425"/>
      <c r="E150" s="425"/>
      <c r="F150" s="425"/>
      <c r="G150" s="426"/>
      <c r="H150" s="426"/>
      <c r="I150" s="426"/>
      <c r="J150" s="426"/>
      <c r="K150" s="426"/>
      <c r="L150" s="426"/>
      <c r="M150" s="426"/>
      <c r="N150" s="426"/>
      <c r="O150" s="426"/>
      <c r="P150" s="426"/>
      <c r="Q150" s="426"/>
      <c r="R150" s="427"/>
      <c r="S150" s="288"/>
    </row>
    <row r="151" spans="1:19" ht="21" customHeight="1">
      <c r="A151" s="288"/>
      <c r="B151" s="424"/>
      <c r="C151" s="424"/>
      <c r="D151" s="425"/>
      <c r="E151" s="425"/>
      <c r="F151" s="425"/>
      <c r="G151" s="426"/>
      <c r="H151" s="426"/>
      <c r="I151" s="426"/>
      <c r="J151" s="426"/>
      <c r="K151" s="426"/>
      <c r="L151" s="426"/>
      <c r="M151" s="426"/>
      <c r="N151" s="426"/>
      <c r="O151" s="426"/>
      <c r="P151" s="426"/>
      <c r="Q151" s="426"/>
      <c r="R151" s="427"/>
      <c r="S151" s="288"/>
    </row>
    <row r="152" spans="1:19" ht="21" hidden="1" customHeight="1">
      <c r="A152" s="288"/>
      <c r="B152" s="424"/>
      <c r="C152" s="424"/>
      <c r="D152" s="425"/>
      <c r="E152" s="425"/>
      <c r="F152" s="425"/>
      <c r="G152" s="426"/>
      <c r="H152" s="426"/>
      <c r="I152" s="426"/>
      <c r="J152" s="426"/>
      <c r="K152" s="426"/>
      <c r="L152" s="426"/>
      <c r="M152" s="426"/>
      <c r="N152" s="426"/>
      <c r="O152" s="426"/>
      <c r="P152" s="426"/>
      <c r="Q152" s="426"/>
      <c r="R152" s="427"/>
      <c r="S152" s="288"/>
    </row>
    <row r="153" spans="1:19">
      <c r="B153" s="428"/>
      <c r="C153" s="428"/>
      <c r="D153" s="428"/>
      <c r="E153" s="428"/>
      <c r="F153" s="428"/>
      <c r="G153" s="428"/>
      <c r="H153" s="428"/>
      <c r="I153" s="428"/>
      <c r="J153" s="428"/>
      <c r="K153" s="428"/>
      <c r="L153" s="428"/>
      <c r="M153" s="428"/>
      <c r="N153" s="428"/>
      <c r="O153" s="428"/>
      <c r="P153" s="428"/>
      <c r="Q153" s="428"/>
      <c r="R153" s="428"/>
    </row>
    <row r="154" spans="1:19">
      <c r="B154" s="428"/>
      <c r="C154" s="428"/>
      <c r="D154" s="428"/>
      <c r="E154" s="428"/>
      <c r="F154" s="428"/>
      <c r="G154" s="428"/>
      <c r="H154" s="428"/>
      <c r="I154" s="428"/>
      <c r="J154" s="428"/>
      <c r="K154" s="428"/>
      <c r="L154" s="428"/>
      <c r="M154" s="428"/>
      <c r="N154" s="428"/>
      <c r="O154" s="428"/>
      <c r="P154" s="428"/>
      <c r="Q154" s="428"/>
      <c r="R154" s="428"/>
    </row>
    <row r="155" spans="1:19">
      <c r="B155" s="428"/>
      <c r="C155" s="428"/>
      <c r="D155" s="428"/>
      <c r="E155" s="428"/>
      <c r="F155" s="428"/>
      <c r="G155" s="428"/>
      <c r="H155" s="428"/>
      <c r="I155" s="428"/>
      <c r="J155" s="428"/>
      <c r="K155" s="428"/>
      <c r="L155" s="428"/>
      <c r="M155" s="428"/>
      <c r="N155" s="428"/>
      <c r="O155" s="428"/>
      <c r="P155" s="428"/>
      <c r="Q155" s="428"/>
      <c r="R155" s="428"/>
    </row>
    <row r="156" spans="1:19">
      <c r="B156" s="428"/>
      <c r="C156" s="428"/>
      <c r="D156" s="428"/>
      <c r="E156" s="428"/>
      <c r="F156" s="428"/>
      <c r="G156" s="428"/>
      <c r="H156" s="428"/>
      <c r="I156" s="428"/>
      <c r="J156" s="428"/>
      <c r="K156" s="428"/>
      <c r="L156" s="428"/>
      <c r="M156" s="428"/>
      <c r="N156" s="428"/>
      <c r="O156" s="428"/>
      <c r="P156" s="428"/>
      <c r="Q156" s="428"/>
      <c r="R156" s="428"/>
    </row>
    <row r="157" spans="1:19">
      <c r="B157" s="428"/>
      <c r="C157" s="428"/>
      <c r="D157" s="428"/>
      <c r="E157" s="428"/>
      <c r="F157" s="428"/>
      <c r="G157" s="428"/>
      <c r="H157" s="428"/>
      <c r="I157" s="428"/>
      <c r="J157" s="428"/>
      <c r="K157" s="428"/>
      <c r="L157" s="428"/>
      <c r="M157" s="428"/>
      <c r="N157" s="428"/>
      <c r="O157" s="428"/>
      <c r="P157" s="428"/>
      <c r="Q157" s="428"/>
      <c r="R157" s="428"/>
    </row>
    <row r="158" spans="1:19">
      <c r="B158" s="428"/>
      <c r="C158" s="428"/>
      <c r="D158" s="428"/>
      <c r="E158" s="428"/>
      <c r="F158" s="428"/>
      <c r="G158" s="428"/>
      <c r="H158" s="428"/>
      <c r="I158" s="428"/>
      <c r="J158" s="428"/>
      <c r="K158" s="428"/>
      <c r="L158" s="428"/>
      <c r="M158" s="428"/>
      <c r="N158" s="428"/>
      <c r="O158" s="428"/>
      <c r="P158" s="428"/>
      <c r="Q158" s="428"/>
      <c r="R158" s="428"/>
    </row>
    <row r="159" spans="1:19">
      <c r="B159" s="428"/>
      <c r="C159" s="428"/>
      <c r="D159" s="428"/>
      <c r="E159" s="428"/>
      <c r="F159" s="428"/>
      <c r="G159" s="428"/>
      <c r="H159" s="428"/>
      <c r="I159" s="428"/>
      <c r="J159" s="428"/>
      <c r="K159" s="428"/>
      <c r="L159" s="428"/>
      <c r="M159" s="428"/>
      <c r="N159" s="428"/>
      <c r="O159" s="428"/>
      <c r="P159" s="428"/>
      <c r="Q159" s="428"/>
      <c r="R159" s="428"/>
    </row>
    <row r="160" spans="1:19">
      <c r="B160" s="428"/>
      <c r="C160" s="428"/>
      <c r="D160" s="428"/>
      <c r="E160" s="428"/>
      <c r="F160" s="428"/>
      <c r="G160" s="428"/>
      <c r="H160" s="428"/>
      <c r="I160" s="428"/>
      <c r="J160" s="428"/>
      <c r="K160" s="428"/>
      <c r="L160" s="428"/>
      <c r="M160" s="428"/>
      <c r="N160" s="428"/>
      <c r="O160" s="428"/>
      <c r="P160" s="428"/>
      <c r="Q160" s="428"/>
      <c r="R160" s="428"/>
    </row>
    <row r="161" spans="2:18">
      <c r="B161" s="428"/>
      <c r="C161" s="428"/>
      <c r="D161" s="428"/>
      <c r="E161" s="428"/>
      <c r="F161" s="428"/>
      <c r="G161" s="428"/>
      <c r="H161" s="428"/>
      <c r="I161" s="428"/>
      <c r="J161" s="428"/>
      <c r="K161" s="428"/>
      <c r="L161" s="428"/>
      <c r="M161" s="428"/>
      <c r="N161" s="428"/>
      <c r="O161" s="428"/>
      <c r="P161" s="428"/>
      <c r="Q161" s="428"/>
      <c r="R161" s="428"/>
    </row>
    <row r="162" spans="2:18">
      <c r="B162" s="428"/>
      <c r="C162" s="428"/>
      <c r="D162" s="428"/>
      <c r="E162" s="428"/>
      <c r="F162" s="428"/>
      <c r="G162" s="428"/>
      <c r="H162" s="428"/>
      <c r="I162" s="428"/>
      <c r="J162" s="428"/>
      <c r="K162" s="428"/>
      <c r="L162" s="428"/>
      <c r="M162" s="428"/>
      <c r="N162" s="428"/>
      <c r="O162" s="428"/>
      <c r="P162" s="428"/>
      <c r="Q162" s="428"/>
      <c r="R162" s="428"/>
    </row>
    <row r="163" spans="2:18">
      <c r="B163" s="428"/>
      <c r="C163" s="428"/>
      <c r="D163" s="428"/>
      <c r="E163" s="428"/>
      <c r="F163" s="428"/>
      <c r="G163" s="428"/>
      <c r="H163" s="428"/>
      <c r="I163" s="428"/>
      <c r="J163" s="428"/>
      <c r="K163" s="428"/>
      <c r="L163" s="428"/>
      <c r="M163" s="428"/>
      <c r="N163" s="428"/>
      <c r="O163" s="428"/>
      <c r="P163" s="428"/>
      <c r="Q163" s="428"/>
      <c r="R163" s="428"/>
    </row>
    <row r="164" spans="2:18">
      <c r="B164" s="428"/>
      <c r="C164" s="428"/>
      <c r="D164" s="428"/>
      <c r="E164" s="428"/>
      <c r="F164" s="428"/>
      <c r="G164" s="428"/>
      <c r="H164" s="428"/>
      <c r="I164" s="428"/>
      <c r="J164" s="428"/>
      <c r="K164" s="428"/>
      <c r="L164" s="428"/>
      <c r="M164" s="428"/>
      <c r="N164" s="428"/>
      <c r="O164" s="428"/>
      <c r="P164" s="428"/>
      <c r="Q164" s="428"/>
      <c r="R164" s="428"/>
    </row>
    <row r="165" spans="2:18">
      <c r="B165" s="428"/>
      <c r="C165" s="428"/>
      <c r="D165" s="428"/>
      <c r="E165" s="428"/>
      <c r="F165" s="428"/>
      <c r="G165" s="428"/>
      <c r="H165" s="428"/>
      <c r="I165" s="428"/>
      <c r="J165" s="428"/>
      <c r="K165" s="428"/>
      <c r="L165" s="428"/>
      <c r="M165" s="428"/>
      <c r="N165" s="428"/>
      <c r="O165" s="428"/>
      <c r="P165" s="428"/>
      <c r="Q165" s="428"/>
      <c r="R165" s="428"/>
    </row>
    <row r="166" spans="2:18">
      <c r="B166" s="428"/>
      <c r="C166" s="428"/>
      <c r="D166" s="428"/>
      <c r="E166" s="428"/>
      <c r="F166" s="428"/>
      <c r="G166" s="428"/>
      <c r="H166" s="428"/>
      <c r="I166" s="428"/>
      <c r="J166" s="428"/>
      <c r="K166" s="428"/>
      <c r="L166" s="428"/>
      <c r="M166" s="428"/>
      <c r="N166" s="428"/>
      <c r="O166" s="428"/>
      <c r="P166" s="428"/>
      <c r="Q166" s="428"/>
      <c r="R166" s="428"/>
    </row>
    <row r="167" spans="2:18">
      <c r="B167" s="428"/>
      <c r="C167" s="428"/>
      <c r="D167" s="428"/>
      <c r="E167" s="428"/>
      <c r="F167" s="428"/>
      <c r="G167" s="428"/>
      <c r="H167" s="428"/>
      <c r="I167" s="428"/>
      <c r="J167" s="428"/>
      <c r="K167" s="428"/>
      <c r="L167" s="428"/>
      <c r="M167" s="428"/>
      <c r="N167" s="428"/>
      <c r="O167" s="428"/>
      <c r="P167" s="428"/>
      <c r="Q167" s="428"/>
      <c r="R167" s="428"/>
    </row>
    <row r="168" spans="2:18">
      <c r="B168" s="428"/>
      <c r="C168" s="428"/>
      <c r="D168" s="428"/>
      <c r="E168" s="428"/>
      <c r="F168" s="428"/>
      <c r="G168" s="428"/>
      <c r="H168" s="428"/>
      <c r="I168" s="428"/>
      <c r="J168" s="428"/>
      <c r="K168" s="428"/>
      <c r="L168" s="428"/>
      <c r="M168" s="428"/>
      <c r="N168" s="428"/>
      <c r="O168" s="428"/>
      <c r="P168" s="428"/>
      <c r="Q168" s="428"/>
      <c r="R168" s="428"/>
    </row>
    <row r="169" spans="2:18">
      <c r="B169" s="428"/>
      <c r="C169" s="428"/>
      <c r="D169" s="428"/>
      <c r="E169" s="428"/>
      <c r="F169" s="428"/>
      <c r="G169" s="428"/>
      <c r="H169" s="428"/>
      <c r="I169" s="428"/>
      <c r="J169" s="428"/>
      <c r="K169" s="428"/>
      <c r="L169" s="428"/>
      <c r="M169" s="428"/>
      <c r="N169" s="428"/>
      <c r="O169" s="428"/>
      <c r="P169" s="428"/>
      <c r="Q169" s="428"/>
      <c r="R169" s="428"/>
    </row>
    <row r="170" spans="2:18">
      <c r="B170" s="428"/>
      <c r="C170" s="428"/>
      <c r="D170" s="428"/>
      <c r="E170" s="428"/>
      <c r="F170" s="428"/>
      <c r="G170" s="428"/>
      <c r="H170" s="428"/>
      <c r="I170" s="428"/>
      <c r="J170" s="428"/>
      <c r="K170" s="428"/>
      <c r="L170" s="428"/>
      <c r="M170" s="428"/>
      <c r="N170" s="428"/>
      <c r="O170" s="428"/>
      <c r="P170" s="428"/>
      <c r="Q170" s="428"/>
      <c r="R170" s="428"/>
    </row>
    <row r="171" spans="2:18">
      <c r="B171" s="428"/>
      <c r="C171" s="428"/>
      <c r="D171" s="428"/>
      <c r="E171" s="428"/>
      <c r="F171" s="428"/>
      <c r="G171" s="428"/>
      <c r="H171" s="428"/>
      <c r="I171" s="428"/>
      <c r="J171" s="428"/>
      <c r="K171" s="428"/>
      <c r="L171" s="428"/>
      <c r="M171" s="428"/>
      <c r="N171" s="428"/>
      <c r="O171" s="428"/>
      <c r="P171" s="428"/>
      <c r="Q171" s="428"/>
      <c r="R171" s="428"/>
    </row>
    <row r="172" spans="2:18">
      <c r="B172" s="428"/>
      <c r="C172" s="428"/>
      <c r="D172" s="428"/>
      <c r="E172" s="428"/>
      <c r="F172" s="428"/>
      <c r="G172" s="428"/>
      <c r="H172" s="428"/>
      <c r="I172" s="428"/>
      <c r="J172" s="428"/>
      <c r="K172" s="428"/>
      <c r="L172" s="428"/>
      <c r="M172" s="428"/>
      <c r="N172" s="428"/>
      <c r="O172" s="428"/>
      <c r="P172" s="428"/>
      <c r="Q172" s="428"/>
      <c r="R172" s="428"/>
    </row>
    <row r="173" spans="2:18">
      <c r="B173" s="428"/>
      <c r="C173" s="428"/>
      <c r="D173" s="428"/>
      <c r="E173" s="428"/>
      <c r="F173" s="428"/>
      <c r="G173" s="428"/>
      <c r="H173" s="428"/>
      <c r="I173" s="428"/>
      <c r="J173" s="428"/>
      <c r="K173" s="428"/>
      <c r="L173" s="428"/>
      <c r="M173" s="428"/>
      <c r="N173" s="428"/>
      <c r="O173" s="428"/>
      <c r="P173" s="428"/>
      <c r="Q173" s="428"/>
      <c r="R173" s="428"/>
    </row>
    <row r="174" spans="2:18">
      <c r="B174" s="428"/>
      <c r="C174" s="428"/>
      <c r="D174" s="428"/>
      <c r="E174" s="428"/>
      <c r="F174" s="428"/>
      <c r="G174" s="428"/>
      <c r="H174" s="428"/>
      <c r="I174" s="428"/>
      <c r="J174" s="428"/>
      <c r="K174" s="428"/>
      <c r="L174" s="428"/>
      <c r="M174" s="428"/>
      <c r="N174" s="428"/>
      <c r="O174" s="428"/>
      <c r="P174" s="428"/>
      <c r="Q174" s="428"/>
      <c r="R174" s="428"/>
    </row>
    <row r="175" spans="2:18">
      <c r="B175" s="428"/>
      <c r="C175" s="428"/>
      <c r="D175" s="428"/>
      <c r="E175" s="428"/>
      <c r="F175" s="428"/>
      <c r="G175" s="428"/>
      <c r="H175" s="428"/>
      <c r="I175" s="428"/>
      <c r="J175" s="428"/>
      <c r="K175" s="428"/>
      <c r="L175" s="428"/>
      <c r="M175" s="428"/>
      <c r="N175" s="428"/>
      <c r="O175" s="428"/>
      <c r="P175" s="428"/>
      <c r="Q175" s="428"/>
      <c r="R175" s="428"/>
    </row>
    <row r="176" spans="2:18">
      <c r="B176" s="428"/>
      <c r="C176" s="428"/>
      <c r="D176" s="428"/>
      <c r="E176" s="428"/>
      <c r="F176" s="428"/>
      <c r="G176" s="428"/>
      <c r="H176" s="428"/>
      <c r="I176" s="428"/>
      <c r="J176" s="428"/>
      <c r="K176" s="428"/>
      <c r="L176" s="428"/>
      <c r="M176" s="428"/>
      <c r="N176" s="428"/>
      <c r="O176" s="428"/>
      <c r="P176" s="428"/>
      <c r="Q176" s="428"/>
      <c r="R176" s="428"/>
    </row>
    <row r="177" spans="2:18">
      <c r="B177" s="428"/>
      <c r="C177" s="428"/>
      <c r="D177" s="428"/>
      <c r="E177" s="428"/>
      <c r="F177" s="428"/>
      <c r="G177" s="428"/>
      <c r="H177" s="428"/>
      <c r="I177" s="428"/>
      <c r="J177" s="428"/>
      <c r="K177" s="428"/>
      <c r="L177" s="428"/>
      <c r="M177" s="428"/>
      <c r="N177" s="428"/>
      <c r="O177" s="428"/>
      <c r="P177" s="428"/>
      <c r="Q177" s="428"/>
      <c r="R177" s="428"/>
    </row>
    <row r="178" spans="2:18">
      <c r="B178" s="428"/>
      <c r="C178" s="428"/>
      <c r="D178" s="428"/>
      <c r="E178" s="428"/>
      <c r="F178" s="428"/>
      <c r="G178" s="428"/>
      <c r="H178" s="428"/>
      <c r="I178" s="428"/>
      <c r="J178" s="428"/>
      <c r="K178" s="428"/>
      <c r="L178" s="428"/>
      <c r="M178" s="428"/>
      <c r="N178" s="428"/>
      <c r="O178" s="428"/>
      <c r="P178" s="428"/>
      <c r="Q178" s="428"/>
      <c r="R178" s="428"/>
    </row>
    <row r="179" spans="2:18">
      <c r="B179" s="428"/>
      <c r="C179" s="428"/>
      <c r="D179" s="428"/>
      <c r="E179" s="428"/>
      <c r="F179" s="428"/>
      <c r="G179" s="428"/>
      <c r="H179" s="428"/>
      <c r="I179" s="428"/>
      <c r="J179" s="428"/>
      <c r="K179" s="428"/>
      <c r="L179" s="428"/>
      <c r="M179" s="428"/>
      <c r="N179" s="428"/>
      <c r="O179" s="428"/>
      <c r="P179" s="428"/>
      <c r="Q179" s="428"/>
      <c r="R179" s="428"/>
    </row>
    <row r="180" spans="2:18">
      <c r="B180" s="428"/>
      <c r="C180" s="428"/>
      <c r="D180" s="428"/>
      <c r="E180" s="428"/>
      <c r="F180" s="428"/>
      <c r="G180" s="428"/>
      <c r="H180" s="428"/>
      <c r="I180" s="428"/>
      <c r="J180" s="428"/>
      <c r="K180" s="428"/>
      <c r="L180" s="428"/>
      <c r="M180" s="428"/>
      <c r="N180" s="428"/>
      <c r="O180" s="428"/>
      <c r="P180" s="428"/>
      <c r="Q180" s="428"/>
      <c r="R180" s="428"/>
    </row>
    <row r="181" spans="2:18">
      <c r="B181" s="428"/>
      <c r="C181" s="428"/>
      <c r="D181" s="428"/>
      <c r="E181" s="428"/>
      <c r="F181" s="428"/>
      <c r="G181" s="428"/>
      <c r="H181" s="428"/>
      <c r="I181" s="428"/>
      <c r="J181" s="428"/>
      <c r="K181" s="428"/>
      <c r="L181" s="428"/>
      <c r="M181" s="428"/>
      <c r="N181" s="428"/>
      <c r="O181" s="428"/>
      <c r="P181" s="428"/>
      <c r="Q181" s="428"/>
      <c r="R181" s="428"/>
    </row>
    <row r="182" spans="2:18">
      <c r="B182" s="428"/>
      <c r="C182" s="428"/>
      <c r="D182" s="428"/>
      <c r="E182" s="428"/>
      <c r="F182" s="428"/>
      <c r="G182" s="428"/>
      <c r="H182" s="428"/>
      <c r="I182" s="428"/>
      <c r="J182" s="428"/>
      <c r="K182" s="428"/>
      <c r="L182" s="428"/>
      <c r="M182" s="428"/>
      <c r="N182" s="428"/>
      <c r="O182" s="428"/>
      <c r="P182" s="428"/>
      <c r="Q182" s="428"/>
      <c r="R182" s="428"/>
    </row>
    <row r="183" spans="2:18">
      <c r="B183" s="428"/>
      <c r="C183" s="428"/>
      <c r="D183" s="428"/>
      <c r="E183" s="428"/>
      <c r="F183" s="428"/>
      <c r="G183" s="428"/>
      <c r="H183" s="428"/>
      <c r="I183" s="428"/>
      <c r="J183" s="428"/>
      <c r="K183" s="428"/>
      <c r="L183" s="428"/>
      <c r="M183" s="428"/>
      <c r="N183" s="428"/>
      <c r="O183" s="428"/>
      <c r="P183" s="428"/>
      <c r="Q183" s="428"/>
      <c r="R183" s="428"/>
    </row>
    <row r="184" spans="2:18">
      <c r="B184" s="428"/>
      <c r="C184" s="428"/>
      <c r="D184" s="428"/>
      <c r="E184" s="428"/>
      <c r="F184" s="428"/>
      <c r="G184" s="428"/>
      <c r="H184" s="428"/>
      <c r="I184" s="428"/>
      <c r="J184" s="428"/>
      <c r="K184" s="428"/>
      <c r="L184" s="428"/>
      <c r="M184" s="428"/>
      <c r="N184" s="428"/>
      <c r="O184" s="428"/>
      <c r="P184" s="428"/>
      <c r="Q184" s="428"/>
      <c r="R184" s="428"/>
    </row>
    <row r="185" spans="2:18">
      <c r="B185" s="428"/>
      <c r="C185" s="428"/>
      <c r="D185" s="428"/>
      <c r="E185" s="428"/>
      <c r="F185" s="428"/>
      <c r="G185" s="428"/>
      <c r="H185" s="428"/>
      <c r="I185" s="428"/>
      <c r="J185" s="428"/>
      <c r="K185" s="428"/>
      <c r="L185" s="428"/>
      <c r="M185" s="428"/>
      <c r="N185" s="428"/>
      <c r="O185" s="428"/>
      <c r="P185" s="428"/>
      <c r="Q185" s="428"/>
      <c r="R185" s="428"/>
    </row>
    <row r="186" spans="2:18">
      <c r="B186" s="428"/>
      <c r="C186" s="428"/>
      <c r="D186" s="428"/>
      <c r="E186" s="428"/>
      <c r="F186" s="428"/>
      <c r="G186" s="428"/>
      <c r="H186" s="428"/>
      <c r="I186" s="428"/>
      <c r="J186" s="428"/>
      <c r="K186" s="428"/>
      <c r="L186" s="428"/>
      <c r="M186" s="428"/>
      <c r="N186" s="428"/>
      <c r="O186" s="428"/>
      <c r="P186" s="428"/>
      <c r="Q186" s="428"/>
      <c r="R186" s="428"/>
    </row>
    <row r="187" spans="2:18">
      <c r="B187" s="428"/>
      <c r="C187" s="428"/>
      <c r="D187" s="428"/>
      <c r="E187" s="428"/>
      <c r="F187" s="428"/>
      <c r="G187" s="428"/>
      <c r="H187" s="428"/>
      <c r="I187" s="428"/>
      <c r="J187" s="428"/>
      <c r="K187" s="428"/>
      <c r="L187" s="428"/>
      <c r="M187" s="428"/>
      <c r="N187" s="428"/>
      <c r="O187" s="428"/>
      <c r="P187" s="428"/>
      <c r="Q187" s="428"/>
      <c r="R187" s="428"/>
    </row>
    <row r="188" spans="2:18">
      <c r="B188" s="428"/>
      <c r="C188" s="428"/>
      <c r="D188" s="428"/>
      <c r="E188" s="428"/>
      <c r="F188" s="428"/>
      <c r="G188" s="428"/>
      <c r="H188" s="428"/>
      <c r="I188" s="428"/>
      <c r="J188" s="428"/>
      <c r="K188" s="428"/>
      <c r="L188" s="428"/>
      <c r="M188" s="428"/>
      <c r="N188" s="428"/>
      <c r="O188" s="428"/>
      <c r="P188" s="428"/>
      <c r="Q188" s="428"/>
      <c r="R188" s="428"/>
    </row>
    <row r="189" spans="2:18">
      <c r="B189" s="428"/>
      <c r="C189" s="428"/>
      <c r="D189" s="428"/>
      <c r="E189" s="428"/>
      <c r="F189" s="428"/>
      <c r="G189" s="428"/>
      <c r="H189" s="428"/>
      <c r="I189" s="428"/>
      <c r="J189" s="428"/>
      <c r="K189" s="428"/>
      <c r="L189" s="428"/>
      <c r="M189" s="428"/>
      <c r="N189" s="428"/>
      <c r="O189" s="428"/>
      <c r="P189" s="428"/>
      <c r="Q189" s="428"/>
      <c r="R189" s="428"/>
    </row>
    <row r="190" spans="2:18">
      <c r="B190" s="428"/>
      <c r="C190" s="428"/>
      <c r="D190" s="428"/>
      <c r="E190" s="428"/>
      <c r="F190" s="428"/>
      <c r="G190" s="428"/>
      <c r="H190" s="428"/>
      <c r="I190" s="428"/>
      <c r="J190" s="428"/>
      <c r="K190" s="428"/>
      <c r="L190" s="428"/>
      <c r="M190" s="428"/>
      <c r="N190" s="428"/>
      <c r="O190" s="428"/>
      <c r="P190" s="428"/>
      <c r="Q190" s="428"/>
      <c r="R190" s="428"/>
    </row>
    <row r="191" spans="2:18">
      <c r="B191" s="428"/>
      <c r="C191" s="428"/>
      <c r="D191" s="428"/>
      <c r="E191" s="428"/>
      <c r="F191" s="428"/>
      <c r="G191" s="428"/>
      <c r="H191" s="428"/>
      <c r="I191" s="428"/>
      <c r="J191" s="428"/>
      <c r="K191" s="428"/>
      <c r="L191" s="428"/>
      <c r="M191" s="428"/>
      <c r="N191" s="428"/>
      <c r="O191" s="428"/>
      <c r="P191" s="428"/>
      <c r="Q191" s="428"/>
      <c r="R191" s="428"/>
    </row>
    <row r="192" spans="2:18">
      <c r="B192" s="428"/>
      <c r="C192" s="428"/>
      <c r="D192" s="428"/>
      <c r="E192" s="428"/>
      <c r="F192" s="428"/>
      <c r="G192" s="428"/>
      <c r="H192" s="428"/>
      <c r="I192" s="428"/>
      <c r="J192" s="428"/>
      <c r="K192" s="428"/>
      <c r="L192" s="428"/>
      <c r="M192" s="428"/>
      <c r="N192" s="428"/>
      <c r="O192" s="428"/>
      <c r="P192" s="428"/>
      <c r="Q192" s="428"/>
      <c r="R192" s="428"/>
    </row>
    <row r="193" spans="2:18">
      <c r="B193" s="428"/>
      <c r="C193" s="428"/>
      <c r="D193" s="428"/>
      <c r="E193" s="428"/>
      <c r="F193" s="428"/>
      <c r="G193" s="428"/>
      <c r="H193" s="428"/>
      <c r="I193" s="428"/>
      <c r="J193" s="428"/>
      <c r="K193" s="428"/>
      <c r="L193" s="428"/>
      <c r="M193" s="428"/>
      <c r="N193" s="428"/>
      <c r="O193" s="428"/>
      <c r="P193" s="428"/>
      <c r="Q193" s="428"/>
      <c r="R193" s="428"/>
    </row>
    <row r="194" spans="2:18">
      <c r="B194" s="428"/>
      <c r="C194" s="428"/>
      <c r="D194" s="428"/>
      <c r="E194" s="428"/>
      <c r="F194" s="428"/>
      <c r="G194" s="428"/>
      <c r="H194" s="428"/>
      <c r="I194" s="428"/>
      <c r="J194" s="428"/>
      <c r="K194" s="428"/>
      <c r="L194" s="428"/>
      <c r="M194" s="428"/>
      <c r="N194" s="428"/>
      <c r="O194" s="428"/>
      <c r="P194" s="428"/>
      <c r="Q194" s="428"/>
      <c r="R194" s="428"/>
    </row>
    <row r="195" spans="2:18">
      <c r="B195" s="428"/>
      <c r="C195" s="428"/>
      <c r="D195" s="428"/>
      <c r="E195" s="428"/>
      <c r="F195" s="428"/>
      <c r="G195" s="428"/>
      <c r="H195" s="428"/>
      <c r="I195" s="428"/>
      <c r="J195" s="428"/>
      <c r="K195" s="428"/>
      <c r="L195" s="428"/>
      <c r="M195" s="428"/>
      <c r="N195" s="428"/>
      <c r="O195" s="428"/>
      <c r="P195" s="428"/>
      <c r="Q195" s="428"/>
      <c r="R195" s="428"/>
    </row>
    <row r="196" spans="2:18">
      <c r="B196" s="428"/>
      <c r="C196" s="428"/>
      <c r="D196" s="428"/>
      <c r="E196" s="428"/>
      <c r="F196" s="428"/>
      <c r="G196" s="428"/>
      <c r="H196" s="428"/>
      <c r="I196" s="428"/>
      <c r="J196" s="428"/>
      <c r="K196" s="428"/>
      <c r="L196" s="428"/>
      <c r="M196" s="428"/>
      <c r="N196" s="428"/>
      <c r="O196" s="428"/>
      <c r="P196" s="428"/>
      <c r="Q196" s="428"/>
      <c r="R196" s="428"/>
    </row>
    <row r="197" spans="2:18">
      <c r="B197" s="428"/>
      <c r="C197" s="428"/>
      <c r="D197" s="428"/>
      <c r="E197" s="428"/>
      <c r="F197" s="428"/>
      <c r="G197" s="428"/>
      <c r="H197" s="428"/>
      <c r="I197" s="428"/>
      <c r="J197" s="428"/>
      <c r="K197" s="428"/>
      <c r="L197" s="428"/>
      <c r="M197" s="428"/>
      <c r="N197" s="428"/>
      <c r="O197" s="428"/>
      <c r="P197" s="428"/>
      <c r="Q197" s="428"/>
      <c r="R197" s="428"/>
    </row>
    <row r="198" spans="2:18">
      <c r="B198" s="428"/>
      <c r="C198" s="428"/>
      <c r="D198" s="428"/>
      <c r="E198" s="428"/>
      <c r="F198" s="428"/>
      <c r="G198" s="428"/>
      <c r="H198" s="428"/>
      <c r="I198" s="428"/>
      <c r="J198" s="428"/>
      <c r="K198" s="428"/>
      <c r="L198" s="428"/>
      <c r="M198" s="428"/>
      <c r="N198" s="428"/>
      <c r="O198" s="428"/>
      <c r="P198" s="428"/>
      <c r="Q198" s="428"/>
      <c r="R198" s="428"/>
    </row>
    <row r="199" spans="2:18">
      <c r="B199" s="428"/>
      <c r="C199" s="428"/>
      <c r="D199" s="428"/>
      <c r="E199" s="428"/>
      <c r="F199" s="428"/>
      <c r="G199" s="428"/>
      <c r="H199" s="428"/>
      <c r="I199" s="428"/>
      <c r="J199" s="428"/>
      <c r="K199" s="428"/>
      <c r="L199" s="428"/>
      <c r="M199" s="428"/>
      <c r="N199" s="428"/>
      <c r="O199" s="428"/>
      <c r="P199" s="428"/>
      <c r="Q199" s="428"/>
      <c r="R199" s="428"/>
    </row>
    <row r="200" spans="2:18">
      <c r="B200" s="428"/>
      <c r="C200" s="428"/>
      <c r="D200" s="428"/>
      <c r="E200" s="428"/>
      <c r="F200" s="428"/>
      <c r="G200" s="428"/>
      <c r="H200" s="428"/>
      <c r="I200" s="428"/>
      <c r="J200" s="428"/>
      <c r="K200" s="428"/>
      <c r="L200" s="428"/>
      <c r="M200" s="428"/>
      <c r="N200" s="428"/>
      <c r="O200" s="428"/>
      <c r="P200" s="428"/>
      <c r="Q200" s="428"/>
      <c r="R200" s="428"/>
    </row>
    <row r="201" spans="2:18">
      <c r="B201" s="428"/>
      <c r="C201" s="428"/>
      <c r="D201" s="428"/>
      <c r="E201" s="428"/>
      <c r="F201" s="428"/>
      <c r="G201" s="428"/>
      <c r="H201" s="428"/>
      <c r="I201" s="428"/>
      <c r="J201" s="428"/>
      <c r="K201" s="428"/>
      <c r="L201" s="428"/>
      <c r="M201" s="428"/>
      <c r="N201" s="428"/>
      <c r="O201" s="428"/>
      <c r="P201" s="428"/>
      <c r="Q201" s="428"/>
      <c r="R201" s="428"/>
    </row>
    <row r="202" spans="2:18">
      <c r="B202" s="428"/>
      <c r="C202" s="428"/>
      <c r="D202" s="428"/>
      <c r="E202" s="428"/>
      <c r="F202" s="428"/>
      <c r="G202" s="428"/>
      <c r="H202" s="428"/>
      <c r="I202" s="428"/>
      <c r="J202" s="428"/>
      <c r="K202" s="428"/>
      <c r="L202" s="428"/>
      <c r="M202" s="428"/>
      <c r="N202" s="428"/>
      <c r="O202" s="428"/>
      <c r="P202" s="428"/>
      <c r="Q202" s="428"/>
      <c r="R202" s="428"/>
    </row>
    <row r="203" spans="2:18">
      <c r="B203" s="428"/>
      <c r="C203" s="428"/>
      <c r="D203" s="428"/>
      <c r="E203" s="428"/>
      <c r="F203" s="428"/>
      <c r="G203" s="428"/>
      <c r="H203" s="428"/>
      <c r="I203" s="428"/>
      <c r="J203" s="428"/>
      <c r="K203" s="428"/>
      <c r="L203" s="428"/>
      <c r="M203" s="428"/>
      <c r="N203" s="428"/>
      <c r="O203" s="428"/>
      <c r="P203" s="428"/>
      <c r="Q203" s="428"/>
      <c r="R203" s="428"/>
    </row>
    <row r="204" spans="2:18">
      <c r="B204" s="428"/>
      <c r="C204" s="428"/>
      <c r="D204" s="428"/>
      <c r="E204" s="428"/>
      <c r="F204" s="428"/>
      <c r="G204" s="428"/>
      <c r="H204" s="428"/>
      <c r="I204" s="428"/>
      <c r="J204" s="428"/>
      <c r="K204" s="428"/>
      <c r="L204" s="428"/>
      <c r="M204" s="428"/>
      <c r="N204" s="428"/>
      <c r="O204" s="428"/>
      <c r="P204" s="428"/>
      <c r="Q204" s="428"/>
      <c r="R204" s="428"/>
    </row>
    <row r="205" spans="2:18">
      <c r="B205" s="428"/>
      <c r="C205" s="428"/>
      <c r="D205" s="428"/>
      <c r="E205" s="428"/>
      <c r="F205" s="428"/>
      <c r="G205" s="428"/>
      <c r="H205" s="428"/>
      <c r="I205" s="428"/>
      <c r="J205" s="428"/>
      <c r="K205" s="428"/>
      <c r="L205" s="428"/>
      <c r="M205" s="428"/>
      <c r="N205" s="428"/>
      <c r="O205" s="428"/>
      <c r="P205" s="428"/>
      <c r="Q205" s="428"/>
      <c r="R205" s="428"/>
    </row>
    <row r="206" spans="2:18">
      <c r="B206" s="428"/>
      <c r="C206" s="428"/>
      <c r="D206" s="428"/>
      <c r="E206" s="428"/>
      <c r="F206" s="428"/>
      <c r="G206" s="428"/>
      <c r="H206" s="428"/>
      <c r="I206" s="428"/>
      <c r="J206" s="428"/>
      <c r="K206" s="428"/>
      <c r="L206" s="428"/>
      <c r="M206" s="428"/>
      <c r="N206" s="428"/>
      <c r="O206" s="428"/>
      <c r="P206" s="428"/>
      <c r="Q206" s="428"/>
      <c r="R206" s="428"/>
    </row>
    <row r="207" spans="2:18">
      <c r="B207" s="428"/>
      <c r="C207" s="428"/>
      <c r="D207" s="428"/>
      <c r="E207" s="428"/>
      <c r="F207" s="428"/>
      <c r="G207" s="428"/>
      <c r="H207" s="428"/>
      <c r="I207" s="428"/>
      <c r="J207" s="428"/>
      <c r="K207" s="428"/>
      <c r="L207" s="428"/>
      <c r="M207" s="428"/>
      <c r="N207" s="428"/>
      <c r="O207" s="428"/>
      <c r="P207" s="428"/>
      <c r="Q207" s="428"/>
      <c r="R207" s="428"/>
    </row>
    <row r="208" spans="2:18">
      <c r="B208" s="428"/>
      <c r="C208" s="428"/>
      <c r="D208" s="428"/>
      <c r="E208" s="428"/>
      <c r="F208" s="428"/>
      <c r="G208" s="428"/>
      <c r="H208" s="428"/>
      <c r="I208" s="428"/>
      <c r="J208" s="428"/>
      <c r="K208" s="428"/>
      <c r="L208" s="428"/>
      <c r="M208" s="428"/>
      <c r="N208" s="428"/>
      <c r="O208" s="428"/>
      <c r="P208" s="428"/>
      <c r="Q208" s="428"/>
      <c r="R208" s="428"/>
    </row>
    <row r="209" spans="2:18">
      <c r="B209" s="428"/>
      <c r="C209" s="428"/>
      <c r="D209" s="428"/>
      <c r="E209" s="428"/>
      <c r="F209" s="428"/>
      <c r="G209" s="428"/>
      <c r="H209" s="428"/>
      <c r="I209" s="428"/>
      <c r="J209" s="428"/>
      <c r="K209" s="428"/>
      <c r="L209" s="428"/>
      <c r="M209" s="428"/>
      <c r="N209" s="428"/>
      <c r="O209" s="428"/>
      <c r="P209" s="428"/>
      <c r="Q209" s="428"/>
      <c r="R209" s="428"/>
    </row>
    <row r="210" spans="2:18">
      <c r="B210" s="428"/>
      <c r="C210" s="428"/>
      <c r="D210" s="428"/>
      <c r="E210" s="428"/>
      <c r="F210" s="428"/>
      <c r="G210" s="428"/>
      <c r="H210" s="428"/>
      <c r="I210" s="428"/>
      <c r="J210" s="428"/>
      <c r="K210" s="428"/>
      <c r="L210" s="428"/>
      <c r="M210" s="428"/>
      <c r="N210" s="428"/>
      <c r="O210" s="428"/>
      <c r="P210" s="428"/>
      <c r="Q210" s="428"/>
      <c r="R210" s="428"/>
    </row>
    <row r="211" spans="2:18">
      <c r="B211" s="428"/>
      <c r="C211" s="428"/>
      <c r="D211" s="428"/>
      <c r="E211" s="428"/>
      <c r="F211" s="428"/>
      <c r="G211" s="428"/>
      <c r="H211" s="428"/>
      <c r="I211" s="428"/>
      <c r="J211" s="428"/>
      <c r="K211" s="428"/>
      <c r="L211" s="428"/>
      <c r="M211" s="428"/>
      <c r="N211" s="428"/>
      <c r="O211" s="428"/>
      <c r="P211" s="428"/>
      <c r="Q211" s="428"/>
      <c r="R211" s="428"/>
    </row>
    <row r="212" spans="2:18">
      <c r="B212" s="428"/>
      <c r="C212" s="428"/>
      <c r="D212" s="428"/>
      <c r="E212" s="428"/>
      <c r="F212" s="428"/>
      <c r="G212" s="428"/>
      <c r="H212" s="428"/>
      <c r="I212" s="428"/>
      <c r="J212" s="428"/>
      <c r="K212" s="428"/>
      <c r="L212" s="428"/>
      <c r="M212" s="428"/>
      <c r="N212" s="428"/>
      <c r="O212" s="428"/>
      <c r="P212" s="428"/>
      <c r="Q212" s="428"/>
      <c r="R212" s="428"/>
    </row>
    <row r="213" spans="2:18">
      <c r="B213" s="428"/>
      <c r="C213" s="428"/>
      <c r="D213" s="428"/>
      <c r="E213" s="428"/>
      <c r="F213" s="428"/>
      <c r="G213" s="428"/>
      <c r="H213" s="428"/>
      <c r="I213" s="428"/>
      <c r="J213" s="428"/>
      <c r="K213" s="428"/>
      <c r="L213" s="428"/>
      <c r="M213" s="428"/>
      <c r="N213" s="428"/>
      <c r="O213" s="428"/>
      <c r="P213" s="428"/>
      <c r="Q213" s="428"/>
      <c r="R213" s="428"/>
    </row>
    <row r="214" spans="2:18">
      <c r="B214" s="428"/>
      <c r="C214" s="428"/>
      <c r="D214" s="428"/>
      <c r="E214" s="428"/>
      <c r="F214" s="428"/>
      <c r="G214" s="428"/>
      <c r="H214" s="428"/>
      <c r="I214" s="428"/>
      <c r="J214" s="428"/>
      <c r="K214" s="428"/>
      <c r="L214" s="428"/>
      <c r="M214" s="428"/>
      <c r="N214" s="428"/>
      <c r="O214" s="428"/>
      <c r="P214" s="428"/>
      <c r="Q214" s="428"/>
      <c r="R214" s="428"/>
    </row>
    <row r="215" spans="2:18">
      <c r="B215" s="428"/>
      <c r="C215" s="428"/>
      <c r="D215" s="428"/>
      <c r="E215" s="428"/>
      <c r="F215" s="428"/>
      <c r="G215" s="428"/>
      <c r="H215" s="428"/>
      <c r="I215" s="428"/>
      <c r="J215" s="428"/>
      <c r="K215" s="428"/>
      <c r="L215" s="428"/>
      <c r="M215" s="428"/>
      <c r="N215" s="428"/>
      <c r="O215" s="428"/>
      <c r="P215" s="428"/>
      <c r="Q215" s="428"/>
      <c r="R215" s="428"/>
    </row>
    <row r="216" spans="2:18">
      <c r="B216" s="428"/>
      <c r="C216" s="428"/>
      <c r="D216" s="428"/>
      <c r="E216" s="428"/>
      <c r="F216" s="428"/>
      <c r="G216" s="428"/>
      <c r="H216" s="428"/>
      <c r="I216" s="428"/>
      <c r="J216" s="428"/>
      <c r="K216" s="428"/>
      <c r="L216" s="428"/>
      <c r="M216" s="428"/>
      <c r="N216" s="428"/>
      <c r="O216" s="428"/>
      <c r="P216" s="428"/>
      <c r="Q216" s="428"/>
      <c r="R216" s="428"/>
    </row>
    <row r="217" spans="2:18">
      <c r="B217" s="428"/>
      <c r="C217" s="428"/>
      <c r="D217" s="428"/>
      <c r="E217" s="428"/>
      <c r="F217" s="428"/>
      <c r="G217" s="428"/>
      <c r="H217" s="428"/>
      <c r="I217" s="428"/>
      <c r="J217" s="428"/>
      <c r="K217" s="428"/>
      <c r="L217" s="428"/>
      <c r="M217" s="428"/>
      <c r="N217" s="428"/>
      <c r="O217" s="428"/>
      <c r="P217" s="428"/>
      <c r="Q217" s="428"/>
      <c r="R217" s="428"/>
    </row>
    <row r="218" spans="2:18">
      <c r="B218" s="428"/>
      <c r="C218" s="428"/>
      <c r="D218" s="428"/>
      <c r="E218" s="428"/>
      <c r="F218" s="428"/>
      <c r="G218" s="428"/>
      <c r="H218" s="428"/>
      <c r="I218" s="428"/>
      <c r="J218" s="428"/>
      <c r="K218" s="428"/>
      <c r="L218" s="428"/>
      <c r="M218" s="428"/>
      <c r="N218" s="428"/>
      <c r="O218" s="428"/>
      <c r="P218" s="428"/>
      <c r="Q218" s="428"/>
      <c r="R218" s="428"/>
    </row>
    <row r="219" spans="2:18">
      <c r="B219" s="428"/>
      <c r="C219" s="428"/>
      <c r="D219" s="428"/>
      <c r="E219" s="428"/>
      <c r="F219" s="428"/>
      <c r="G219" s="428"/>
      <c r="H219" s="428"/>
      <c r="I219" s="428"/>
      <c r="J219" s="428"/>
      <c r="K219" s="428"/>
      <c r="L219" s="428"/>
      <c r="M219" s="428"/>
      <c r="N219" s="428"/>
      <c r="O219" s="428"/>
      <c r="P219" s="428"/>
      <c r="Q219" s="428"/>
      <c r="R219" s="428"/>
    </row>
    <row r="220" spans="2:18">
      <c r="B220" s="428"/>
      <c r="C220" s="428"/>
      <c r="D220" s="428"/>
      <c r="E220" s="428"/>
      <c r="F220" s="428"/>
      <c r="G220" s="428"/>
      <c r="H220" s="428"/>
      <c r="I220" s="428"/>
      <c r="J220" s="428"/>
      <c r="K220" s="428"/>
      <c r="L220" s="428"/>
      <c r="M220" s="428"/>
      <c r="N220" s="428"/>
      <c r="O220" s="428"/>
      <c r="P220" s="428"/>
      <c r="Q220" s="428"/>
      <c r="R220" s="428"/>
    </row>
    <row r="221" spans="2:18">
      <c r="B221" s="428"/>
      <c r="C221" s="428"/>
      <c r="D221" s="428"/>
      <c r="E221" s="428"/>
      <c r="F221" s="428"/>
      <c r="G221" s="428"/>
      <c r="H221" s="428"/>
      <c r="I221" s="428"/>
      <c r="J221" s="428"/>
      <c r="K221" s="428"/>
      <c r="L221" s="428"/>
      <c r="M221" s="428"/>
      <c r="N221" s="428"/>
      <c r="O221" s="428"/>
      <c r="P221" s="428"/>
      <c r="Q221" s="428"/>
      <c r="R221" s="428"/>
    </row>
    <row r="222" spans="2:18">
      <c r="B222" s="428"/>
      <c r="C222" s="428"/>
      <c r="D222" s="428"/>
      <c r="E222" s="428"/>
      <c r="F222" s="428"/>
      <c r="G222" s="428"/>
      <c r="H222" s="428"/>
      <c r="I222" s="428"/>
      <c r="J222" s="428"/>
      <c r="K222" s="428"/>
      <c r="L222" s="428"/>
      <c r="M222" s="428"/>
      <c r="N222" s="428"/>
      <c r="O222" s="428"/>
      <c r="P222" s="428"/>
      <c r="Q222" s="428"/>
      <c r="R222" s="428"/>
    </row>
    <row r="223" spans="2:18">
      <c r="B223" s="428"/>
      <c r="C223" s="428"/>
      <c r="D223" s="428"/>
      <c r="E223" s="428"/>
      <c r="F223" s="428"/>
      <c r="G223" s="428"/>
      <c r="H223" s="428"/>
      <c r="I223" s="428"/>
      <c r="J223" s="428"/>
      <c r="K223" s="428"/>
      <c r="L223" s="428"/>
      <c r="M223" s="428"/>
      <c r="N223" s="428"/>
      <c r="O223" s="428"/>
      <c r="P223" s="428"/>
      <c r="Q223" s="428"/>
      <c r="R223" s="428"/>
    </row>
    <row r="224" spans="2:18">
      <c r="B224" s="428"/>
      <c r="C224" s="428"/>
      <c r="D224" s="428"/>
      <c r="E224" s="428"/>
      <c r="F224" s="428"/>
      <c r="G224" s="428"/>
      <c r="H224" s="428"/>
      <c r="I224" s="428"/>
      <c r="J224" s="428"/>
      <c r="K224" s="428"/>
      <c r="L224" s="428"/>
      <c r="M224" s="428"/>
      <c r="N224" s="428"/>
      <c r="O224" s="428"/>
      <c r="P224" s="428"/>
      <c r="Q224" s="428"/>
      <c r="R224" s="428"/>
    </row>
    <row r="225" spans="2:18">
      <c r="B225" s="428"/>
      <c r="C225" s="428"/>
      <c r="D225" s="428"/>
      <c r="E225" s="428"/>
      <c r="F225" s="428"/>
      <c r="G225" s="428"/>
      <c r="H225" s="428"/>
      <c r="I225" s="428"/>
      <c r="J225" s="428"/>
      <c r="K225" s="428"/>
      <c r="L225" s="428"/>
      <c r="M225" s="428"/>
      <c r="N225" s="428"/>
      <c r="O225" s="428"/>
      <c r="P225" s="428"/>
      <c r="Q225" s="428"/>
      <c r="R225" s="428"/>
    </row>
    <row r="226" spans="2:18">
      <c r="B226" s="428"/>
      <c r="C226" s="428"/>
      <c r="D226" s="428"/>
      <c r="E226" s="428"/>
      <c r="F226" s="428"/>
      <c r="G226" s="428"/>
      <c r="H226" s="428"/>
      <c r="I226" s="428"/>
      <c r="J226" s="428"/>
      <c r="K226" s="428"/>
      <c r="L226" s="428"/>
      <c r="M226" s="428"/>
      <c r="N226" s="428"/>
      <c r="O226" s="428"/>
      <c r="P226" s="428"/>
      <c r="Q226" s="428"/>
      <c r="R226" s="428"/>
    </row>
    <row r="227" spans="2:18">
      <c r="B227" s="428"/>
      <c r="C227" s="428"/>
      <c r="D227" s="428"/>
      <c r="E227" s="428"/>
      <c r="F227" s="428"/>
      <c r="G227" s="428"/>
      <c r="H227" s="428"/>
      <c r="I227" s="428"/>
      <c r="J227" s="428"/>
      <c r="K227" s="428"/>
      <c r="L227" s="428"/>
      <c r="M227" s="428"/>
      <c r="N227" s="428"/>
      <c r="O227" s="428"/>
      <c r="P227" s="428"/>
      <c r="Q227" s="428"/>
      <c r="R227" s="428"/>
    </row>
    <row r="228" spans="2:18">
      <c r="B228" s="428"/>
      <c r="C228" s="428"/>
      <c r="D228" s="428"/>
      <c r="E228" s="428"/>
      <c r="F228" s="428"/>
      <c r="G228" s="428"/>
      <c r="H228" s="428"/>
      <c r="I228" s="428"/>
      <c r="J228" s="428"/>
      <c r="K228" s="428"/>
      <c r="L228" s="428"/>
      <c r="M228" s="428"/>
      <c r="N228" s="428"/>
      <c r="O228" s="428"/>
      <c r="P228" s="428"/>
      <c r="Q228" s="428"/>
      <c r="R228" s="428"/>
    </row>
    <row r="229" spans="2:18">
      <c r="B229" s="428"/>
      <c r="C229" s="428"/>
      <c r="D229" s="428"/>
      <c r="E229" s="428"/>
      <c r="F229" s="428"/>
      <c r="G229" s="428"/>
      <c r="H229" s="428"/>
      <c r="I229" s="428"/>
      <c r="J229" s="428"/>
      <c r="K229" s="428"/>
      <c r="L229" s="428"/>
      <c r="M229" s="428"/>
      <c r="N229" s="428"/>
      <c r="O229" s="428"/>
      <c r="P229" s="428"/>
      <c r="Q229" s="428"/>
      <c r="R229" s="428"/>
    </row>
    <row r="230" spans="2:18">
      <c r="B230" s="428"/>
      <c r="C230" s="428"/>
      <c r="D230" s="428"/>
      <c r="E230" s="428"/>
      <c r="F230" s="428"/>
      <c r="G230" s="428"/>
      <c r="H230" s="428"/>
      <c r="I230" s="428"/>
      <c r="J230" s="428"/>
      <c r="K230" s="428"/>
      <c r="L230" s="428"/>
      <c r="M230" s="428"/>
      <c r="N230" s="428"/>
      <c r="O230" s="428"/>
      <c r="P230" s="428"/>
      <c r="Q230" s="428"/>
      <c r="R230" s="428"/>
    </row>
    <row r="231" spans="2:18">
      <c r="B231" s="428"/>
      <c r="C231" s="428"/>
      <c r="D231" s="428"/>
      <c r="E231" s="428"/>
      <c r="F231" s="428"/>
      <c r="G231" s="428"/>
      <c r="H231" s="428"/>
      <c r="I231" s="428"/>
      <c r="J231" s="428"/>
      <c r="K231" s="428"/>
      <c r="L231" s="428"/>
      <c r="M231" s="428"/>
      <c r="N231" s="428"/>
      <c r="O231" s="428"/>
      <c r="P231" s="428"/>
      <c r="Q231" s="428"/>
      <c r="R231" s="428"/>
    </row>
    <row r="232" spans="2:18">
      <c r="B232" s="428"/>
      <c r="C232" s="428"/>
      <c r="D232" s="428"/>
      <c r="E232" s="428"/>
      <c r="F232" s="428"/>
      <c r="G232" s="428"/>
      <c r="H232" s="428"/>
      <c r="I232" s="428"/>
      <c r="J232" s="428"/>
      <c r="K232" s="428"/>
      <c r="L232" s="428"/>
      <c r="M232" s="428"/>
      <c r="N232" s="428"/>
      <c r="O232" s="428"/>
      <c r="P232" s="428"/>
      <c r="Q232" s="428"/>
      <c r="R232" s="428"/>
    </row>
    <row r="233" spans="2:18">
      <c r="B233" s="428"/>
      <c r="C233" s="428"/>
      <c r="D233" s="428"/>
      <c r="E233" s="428"/>
      <c r="F233" s="428"/>
      <c r="G233" s="428"/>
      <c r="H233" s="428"/>
      <c r="I233" s="428"/>
      <c r="J233" s="428"/>
      <c r="K233" s="428"/>
      <c r="L233" s="428"/>
      <c r="M233" s="428"/>
      <c r="N233" s="428"/>
      <c r="O233" s="428"/>
      <c r="P233" s="428"/>
      <c r="Q233" s="428"/>
      <c r="R233" s="428"/>
    </row>
    <row r="234" spans="2:18">
      <c r="B234" s="428"/>
      <c r="C234" s="428"/>
      <c r="D234" s="428"/>
      <c r="E234" s="428"/>
      <c r="F234" s="428"/>
      <c r="G234" s="428"/>
      <c r="H234" s="428"/>
      <c r="I234" s="428"/>
      <c r="J234" s="428"/>
      <c r="K234" s="428"/>
      <c r="L234" s="428"/>
      <c r="M234" s="428"/>
      <c r="N234" s="428"/>
      <c r="O234" s="428"/>
      <c r="P234" s="428"/>
      <c r="Q234" s="428"/>
      <c r="R234" s="428"/>
    </row>
    <row r="235" spans="2:18">
      <c r="B235" s="428"/>
      <c r="C235" s="428"/>
      <c r="D235" s="428"/>
      <c r="E235" s="428"/>
      <c r="F235" s="428"/>
      <c r="G235" s="428"/>
      <c r="H235" s="428"/>
      <c r="I235" s="428"/>
      <c r="J235" s="428"/>
      <c r="K235" s="428"/>
      <c r="L235" s="428"/>
      <c r="M235" s="428"/>
      <c r="N235" s="428"/>
      <c r="O235" s="428"/>
      <c r="P235" s="428"/>
      <c r="Q235" s="428"/>
      <c r="R235" s="428"/>
    </row>
    <row r="236" spans="2:18">
      <c r="B236" s="428"/>
      <c r="C236" s="428"/>
      <c r="D236" s="428"/>
      <c r="E236" s="428"/>
      <c r="F236" s="428"/>
      <c r="G236" s="428"/>
      <c r="H236" s="428"/>
      <c r="I236" s="428"/>
      <c r="J236" s="428"/>
      <c r="K236" s="428"/>
      <c r="L236" s="428"/>
      <c r="M236" s="428"/>
      <c r="N236" s="428"/>
      <c r="O236" s="428"/>
      <c r="P236" s="428"/>
      <c r="Q236" s="428"/>
      <c r="R236" s="428"/>
    </row>
    <row r="237" spans="2:18">
      <c r="B237" s="428"/>
      <c r="C237" s="428"/>
      <c r="D237" s="428"/>
      <c r="E237" s="428"/>
      <c r="F237" s="428"/>
      <c r="G237" s="428"/>
      <c r="H237" s="428"/>
      <c r="I237" s="428"/>
      <c r="J237" s="428"/>
      <c r="K237" s="428"/>
      <c r="L237" s="428"/>
      <c r="M237" s="428"/>
      <c r="N237" s="428"/>
      <c r="O237" s="428"/>
      <c r="P237" s="428"/>
      <c r="Q237" s="428"/>
      <c r="R237" s="428"/>
    </row>
    <row r="238" spans="2:18">
      <c r="B238" s="428"/>
      <c r="C238" s="428"/>
      <c r="D238" s="428"/>
      <c r="E238" s="428"/>
      <c r="F238" s="428"/>
      <c r="G238" s="428"/>
      <c r="H238" s="428"/>
      <c r="I238" s="428"/>
      <c r="J238" s="428"/>
      <c r="K238" s="428"/>
      <c r="L238" s="428"/>
      <c r="M238" s="428"/>
      <c r="N238" s="428"/>
      <c r="O238" s="428"/>
      <c r="P238" s="428"/>
      <c r="Q238" s="428"/>
      <c r="R238" s="428"/>
    </row>
    <row r="239" spans="2:18">
      <c r="B239" s="428"/>
      <c r="C239" s="428"/>
      <c r="D239" s="428"/>
      <c r="E239" s="428"/>
      <c r="F239" s="428"/>
      <c r="G239" s="428"/>
      <c r="H239" s="428"/>
      <c r="I239" s="428"/>
      <c r="J239" s="428"/>
      <c r="K239" s="428"/>
      <c r="L239" s="428"/>
      <c r="M239" s="428"/>
      <c r="N239" s="428"/>
      <c r="O239" s="428"/>
      <c r="P239" s="428"/>
      <c r="Q239" s="428"/>
      <c r="R239" s="428"/>
    </row>
    <row r="240" spans="2:18">
      <c r="B240" s="428"/>
      <c r="C240" s="428"/>
      <c r="D240" s="428"/>
      <c r="E240" s="428"/>
      <c r="F240" s="428"/>
      <c r="G240" s="428"/>
      <c r="H240" s="428"/>
      <c r="I240" s="428"/>
      <c r="J240" s="428"/>
      <c r="K240" s="428"/>
      <c r="L240" s="428"/>
      <c r="M240" s="428"/>
      <c r="N240" s="428"/>
      <c r="O240" s="428"/>
      <c r="P240" s="428"/>
      <c r="Q240" s="428"/>
      <c r="R240" s="428"/>
    </row>
    <row r="241" spans="2:18">
      <c r="B241" s="428"/>
      <c r="C241" s="428"/>
      <c r="D241" s="428"/>
      <c r="E241" s="428"/>
      <c r="F241" s="428"/>
      <c r="G241" s="428"/>
      <c r="H241" s="428"/>
      <c r="I241" s="428"/>
      <c r="J241" s="428"/>
      <c r="K241" s="428"/>
      <c r="L241" s="428"/>
      <c r="M241" s="428"/>
      <c r="N241" s="428"/>
      <c r="O241" s="428"/>
      <c r="P241" s="428"/>
      <c r="Q241" s="428"/>
      <c r="R241" s="428"/>
    </row>
    <row r="242" spans="2:18">
      <c r="B242" s="428"/>
      <c r="C242" s="428"/>
      <c r="D242" s="428"/>
      <c r="E242" s="428"/>
      <c r="F242" s="428"/>
      <c r="G242" s="428"/>
      <c r="H242" s="428"/>
      <c r="I242" s="428"/>
      <c r="J242" s="428"/>
      <c r="K242" s="428"/>
      <c r="L242" s="428"/>
      <c r="M242" s="428"/>
      <c r="N242" s="428"/>
      <c r="O242" s="428"/>
      <c r="P242" s="428"/>
      <c r="Q242" s="428"/>
      <c r="R242" s="428"/>
    </row>
    <row r="243" spans="2:18">
      <c r="B243" s="428"/>
      <c r="C243" s="428"/>
      <c r="D243" s="428"/>
      <c r="E243" s="428"/>
      <c r="F243" s="428"/>
      <c r="G243" s="428"/>
      <c r="H243" s="428"/>
      <c r="I243" s="428"/>
      <c r="J243" s="428"/>
      <c r="K243" s="428"/>
      <c r="L243" s="428"/>
      <c r="M243" s="428"/>
      <c r="N243" s="428"/>
      <c r="O243" s="428"/>
      <c r="P243" s="428"/>
      <c r="Q243" s="428"/>
      <c r="R243" s="428"/>
    </row>
    <row r="244" spans="2:18">
      <c r="B244" s="428"/>
      <c r="C244" s="428"/>
      <c r="D244" s="428"/>
      <c r="E244" s="428"/>
      <c r="F244" s="428"/>
      <c r="G244" s="428"/>
      <c r="H244" s="428"/>
      <c r="I244" s="428"/>
      <c r="J244" s="428"/>
      <c r="K244" s="428"/>
      <c r="L244" s="428"/>
      <c r="M244" s="428"/>
      <c r="N244" s="428"/>
      <c r="O244" s="428"/>
      <c r="P244" s="428"/>
      <c r="Q244" s="428"/>
      <c r="R244" s="428"/>
    </row>
    <row r="245" spans="2:18">
      <c r="B245" s="428"/>
      <c r="C245" s="428"/>
      <c r="D245" s="428"/>
      <c r="E245" s="428"/>
      <c r="F245" s="428"/>
      <c r="G245" s="428"/>
      <c r="H245" s="428"/>
      <c r="I245" s="428"/>
      <c r="J245" s="428"/>
      <c r="K245" s="428"/>
      <c r="L245" s="428"/>
      <c r="M245" s="428"/>
      <c r="N245" s="428"/>
      <c r="O245" s="428"/>
      <c r="P245" s="428"/>
      <c r="Q245" s="428"/>
      <c r="R245" s="428"/>
    </row>
    <row r="246" spans="2:18">
      <c r="B246" s="428"/>
      <c r="C246" s="428"/>
      <c r="D246" s="428"/>
      <c r="E246" s="428"/>
      <c r="F246" s="428"/>
      <c r="G246" s="428"/>
      <c r="H246" s="428"/>
      <c r="I246" s="428"/>
      <c r="J246" s="428"/>
      <c r="K246" s="428"/>
      <c r="L246" s="428"/>
      <c r="M246" s="428"/>
      <c r="N246" s="428"/>
      <c r="O246" s="428"/>
      <c r="P246" s="428"/>
      <c r="Q246" s="428"/>
      <c r="R246" s="428"/>
    </row>
    <row r="247" spans="2:18">
      <c r="B247" s="428"/>
      <c r="C247" s="428"/>
      <c r="D247" s="428"/>
      <c r="E247" s="428"/>
      <c r="F247" s="428"/>
      <c r="G247" s="428"/>
      <c r="H247" s="428"/>
      <c r="I247" s="428"/>
      <c r="J247" s="428"/>
      <c r="K247" s="428"/>
      <c r="L247" s="428"/>
      <c r="M247" s="428"/>
      <c r="N247" s="428"/>
      <c r="O247" s="428"/>
      <c r="P247" s="428"/>
      <c r="Q247" s="428"/>
      <c r="R247" s="428"/>
    </row>
    <row r="248" spans="2:18">
      <c r="B248" s="428"/>
      <c r="C248" s="428"/>
      <c r="D248" s="428"/>
      <c r="E248" s="428"/>
      <c r="F248" s="428"/>
      <c r="G248" s="428"/>
      <c r="H248" s="428"/>
      <c r="I248" s="428"/>
      <c r="J248" s="428"/>
      <c r="K248" s="428"/>
      <c r="L248" s="428"/>
      <c r="M248" s="428"/>
      <c r="N248" s="428"/>
      <c r="O248" s="428"/>
      <c r="P248" s="428"/>
      <c r="Q248" s="428"/>
      <c r="R248" s="428"/>
    </row>
    <row r="249" spans="2:18">
      <c r="B249" s="428"/>
      <c r="C249" s="428"/>
      <c r="D249" s="428"/>
      <c r="E249" s="428"/>
      <c r="F249" s="428"/>
      <c r="G249" s="428"/>
      <c r="H249" s="428"/>
      <c r="I249" s="428"/>
      <c r="J249" s="428"/>
      <c r="K249" s="428"/>
      <c r="L249" s="428"/>
      <c r="M249" s="428"/>
      <c r="N249" s="428"/>
      <c r="O249" s="428"/>
      <c r="P249" s="428"/>
      <c r="Q249" s="428"/>
      <c r="R249" s="428"/>
    </row>
    <row r="250" spans="2:18">
      <c r="B250" s="428"/>
      <c r="C250" s="428"/>
      <c r="D250" s="428"/>
      <c r="E250" s="428"/>
      <c r="F250" s="428"/>
      <c r="G250" s="428"/>
      <c r="H250" s="428"/>
      <c r="I250" s="428"/>
      <c r="J250" s="428"/>
      <c r="K250" s="428"/>
      <c r="L250" s="428"/>
      <c r="M250" s="428"/>
      <c r="N250" s="428"/>
      <c r="O250" s="428"/>
      <c r="P250" s="428"/>
      <c r="Q250" s="428"/>
      <c r="R250" s="428"/>
    </row>
    <row r="251" spans="2:18">
      <c r="B251" s="428"/>
      <c r="C251" s="428"/>
      <c r="D251" s="428"/>
      <c r="E251" s="428"/>
      <c r="F251" s="428"/>
      <c r="G251" s="428"/>
      <c r="H251" s="428"/>
      <c r="I251" s="428"/>
      <c r="J251" s="428"/>
      <c r="K251" s="428"/>
      <c r="L251" s="428"/>
      <c r="M251" s="428"/>
      <c r="N251" s="428"/>
      <c r="O251" s="428"/>
      <c r="P251" s="428"/>
      <c r="Q251" s="428"/>
      <c r="R251" s="428"/>
    </row>
    <row r="252" spans="2:18">
      <c r="B252" s="428"/>
      <c r="C252" s="428"/>
      <c r="D252" s="428"/>
      <c r="E252" s="428"/>
      <c r="F252" s="428"/>
      <c r="G252" s="428"/>
      <c r="H252" s="428"/>
      <c r="I252" s="428"/>
      <c r="J252" s="428"/>
      <c r="K252" s="428"/>
      <c r="L252" s="428"/>
      <c r="M252" s="428"/>
      <c r="N252" s="428"/>
      <c r="O252" s="428"/>
      <c r="P252" s="428"/>
      <c r="Q252" s="428"/>
      <c r="R252" s="428"/>
    </row>
    <row r="253" spans="2:18">
      <c r="B253" s="428"/>
      <c r="C253" s="428"/>
      <c r="D253" s="428"/>
      <c r="E253" s="428"/>
      <c r="F253" s="428"/>
      <c r="G253" s="428"/>
      <c r="H253" s="428"/>
      <c r="I253" s="428"/>
      <c r="J253" s="428"/>
      <c r="K253" s="428"/>
      <c r="L253" s="428"/>
      <c r="M253" s="428"/>
      <c r="N253" s="428"/>
      <c r="O253" s="428"/>
      <c r="P253" s="428"/>
      <c r="Q253" s="428"/>
      <c r="R253" s="428"/>
    </row>
    <row r="254" spans="2:18">
      <c r="B254" s="428"/>
      <c r="C254" s="428"/>
      <c r="D254" s="428"/>
      <c r="E254" s="428"/>
      <c r="F254" s="428"/>
      <c r="G254" s="428"/>
      <c r="H254" s="428"/>
      <c r="I254" s="428"/>
      <c r="J254" s="428"/>
      <c r="K254" s="428"/>
      <c r="L254" s="428"/>
      <c r="M254" s="428"/>
      <c r="N254" s="428"/>
      <c r="O254" s="428"/>
      <c r="P254" s="428"/>
      <c r="Q254" s="428"/>
      <c r="R254" s="428"/>
    </row>
    <row r="255" spans="2:18">
      <c r="B255" s="428"/>
      <c r="C255" s="428"/>
      <c r="D255" s="428"/>
      <c r="E255" s="428"/>
      <c r="F255" s="428"/>
      <c r="G255" s="428"/>
      <c r="H255" s="428"/>
      <c r="I255" s="428"/>
      <c r="J255" s="428"/>
      <c r="K255" s="428"/>
      <c r="L255" s="428"/>
      <c r="M255" s="428"/>
      <c r="N255" s="428"/>
      <c r="O255" s="428"/>
      <c r="P255" s="428"/>
      <c r="Q255" s="428"/>
      <c r="R255" s="428"/>
    </row>
    <row r="256" spans="2:18">
      <c r="B256" s="428"/>
      <c r="C256" s="428"/>
      <c r="D256" s="428"/>
      <c r="E256" s="428"/>
      <c r="F256" s="428"/>
      <c r="G256" s="428"/>
      <c r="H256" s="428"/>
      <c r="I256" s="428"/>
      <c r="J256" s="428"/>
      <c r="K256" s="428"/>
      <c r="L256" s="428"/>
      <c r="M256" s="428"/>
      <c r="N256" s="428"/>
      <c r="O256" s="428"/>
      <c r="P256" s="428"/>
      <c r="Q256" s="428"/>
      <c r="R256" s="428"/>
    </row>
    <row r="257" spans="2:18">
      <c r="B257" s="428"/>
      <c r="C257" s="428"/>
      <c r="D257" s="428"/>
      <c r="E257" s="428"/>
      <c r="F257" s="428"/>
      <c r="G257" s="428"/>
      <c r="H257" s="428"/>
      <c r="I257" s="428"/>
      <c r="J257" s="428"/>
      <c r="K257" s="428"/>
      <c r="L257" s="428"/>
      <c r="M257" s="428"/>
      <c r="N257" s="428"/>
      <c r="O257" s="428"/>
      <c r="P257" s="428"/>
      <c r="Q257" s="428"/>
      <c r="R257" s="428"/>
    </row>
    <row r="258" spans="2:18">
      <c r="B258" s="428"/>
      <c r="C258" s="428"/>
      <c r="D258" s="428"/>
      <c r="E258" s="428"/>
      <c r="F258" s="428"/>
      <c r="G258" s="428"/>
      <c r="H258" s="428"/>
      <c r="I258" s="428"/>
      <c r="J258" s="428"/>
      <c r="K258" s="428"/>
      <c r="L258" s="428"/>
      <c r="M258" s="428"/>
      <c r="N258" s="428"/>
      <c r="O258" s="428"/>
      <c r="P258" s="428"/>
      <c r="Q258" s="428"/>
      <c r="R258" s="428"/>
    </row>
    <row r="259" spans="2:18">
      <c r="B259" s="428"/>
      <c r="C259" s="428"/>
      <c r="D259" s="428"/>
      <c r="E259" s="428"/>
      <c r="F259" s="428"/>
      <c r="G259" s="428"/>
      <c r="H259" s="428"/>
      <c r="I259" s="428"/>
      <c r="J259" s="428"/>
      <c r="K259" s="428"/>
      <c r="L259" s="428"/>
      <c r="M259" s="428"/>
      <c r="N259" s="428"/>
      <c r="O259" s="428"/>
      <c r="P259" s="428"/>
      <c r="Q259" s="428"/>
      <c r="R259" s="428"/>
    </row>
    <row r="260" spans="2:18">
      <c r="B260" s="428"/>
      <c r="C260" s="428"/>
      <c r="D260" s="428"/>
      <c r="E260" s="428"/>
      <c r="F260" s="428"/>
      <c r="G260" s="428"/>
      <c r="H260" s="428"/>
      <c r="I260" s="428"/>
      <c r="J260" s="428"/>
      <c r="K260" s="428"/>
      <c r="L260" s="428"/>
      <c r="M260" s="428"/>
      <c r="N260" s="428"/>
      <c r="O260" s="428"/>
      <c r="P260" s="428"/>
      <c r="Q260" s="428"/>
      <c r="R260" s="428"/>
    </row>
    <row r="261" spans="2:18">
      <c r="B261" s="428"/>
      <c r="C261" s="428"/>
      <c r="D261" s="428"/>
      <c r="E261" s="428"/>
      <c r="F261" s="428"/>
      <c r="G261" s="428"/>
      <c r="H261" s="428"/>
      <c r="I261" s="428"/>
      <c r="J261" s="428"/>
      <c r="K261" s="428"/>
      <c r="L261" s="428"/>
      <c r="M261" s="428"/>
      <c r="N261" s="428"/>
      <c r="O261" s="428"/>
      <c r="P261" s="428"/>
      <c r="Q261" s="428"/>
      <c r="R261" s="428"/>
    </row>
    <row r="262" spans="2:18">
      <c r="B262" s="428"/>
      <c r="C262" s="428"/>
      <c r="D262" s="428"/>
      <c r="E262" s="428"/>
      <c r="F262" s="428"/>
      <c r="G262" s="428"/>
      <c r="H262" s="428"/>
      <c r="I262" s="428"/>
      <c r="J262" s="428"/>
      <c r="K262" s="428"/>
      <c r="L262" s="428"/>
      <c r="M262" s="428"/>
      <c r="N262" s="428"/>
      <c r="O262" s="428"/>
      <c r="P262" s="428"/>
      <c r="Q262" s="428"/>
      <c r="R262" s="428"/>
    </row>
    <row r="263" spans="2:18">
      <c r="B263" s="428"/>
      <c r="C263" s="428"/>
      <c r="D263" s="428"/>
      <c r="E263" s="428"/>
      <c r="F263" s="428"/>
      <c r="G263" s="428"/>
      <c r="H263" s="428"/>
      <c r="I263" s="428"/>
      <c r="J263" s="428"/>
      <c r="K263" s="428"/>
      <c r="L263" s="428"/>
      <c r="M263" s="428"/>
      <c r="N263" s="428"/>
      <c r="O263" s="428"/>
      <c r="P263" s="428"/>
      <c r="Q263" s="428"/>
      <c r="R263" s="428"/>
    </row>
    <row r="264" spans="2:18">
      <c r="B264" s="428"/>
      <c r="C264" s="428"/>
      <c r="D264" s="428"/>
      <c r="E264" s="428"/>
      <c r="F264" s="428"/>
      <c r="G264" s="428"/>
      <c r="H264" s="428"/>
      <c r="I264" s="428"/>
      <c r="J264" s="428"/>
      <c r="K264" s="428"/>
      <c r="L264" s="428"/>
      <c r="M264" s="428"/>
      <c r="N264" s="428"/>
      <c r="O264" s="428"/>
      <c r="P264" s="428"/>
      <c r="Q264" s="428"/>
      <c r="R264" s="428"/>
    </row>
    <row r="265" spans="2:18">
      <c r="B265" s="428"/>
      <c r="C265" s="428"/>
      <c r="D265" s="428"/>
      <c r="E265" s="428"/>
      <c r="F265" s="428"/>
      <c r="G265" s="428"/>
      <c r="H265" s="428"/>
      <c r="I265" s="428"/>
      <c r="J265" s="428"/>
      <c r="K265" s="428"/>
      <c r="L265" s="428"/>
      <c r="M265" s="428"/>
      <c r="N265" s="428"/>
      <c r="O265" s="428"/>
      <c r="P265" s="428"/>
      <c r="Q265" s="428"/>
      <c r="R265" s="428"/>
    </row>
    <row r="266" spans="2:18">
      <c r="B266" s="428"/>
      <c r="C266" s="428"/>
      <c r="D266" s="428"/>
      <c r="E266" s="428"/>
      <c r="F266" s="428"/>
      <c r="G266" s="428"/>
      <c r="H266" s="428"/>
      <c r="I266" s="428"/>
      <c r="J266" s="428"/>
      <c r="K266" s="428"/>
      <c r="L266" s="428"/>
      <c r="M266" s="428"/>
      <c r="N266" s="428"/>
      <c r="O266" s="428"/>
      <c r="P266" s="428"/>
      <c r="Q266" s="428"/>
      <c r="R266" s="428"/>
    </row>
    <row r="267" spans="2:18">
      <c r="B267" s="428"/>
      <c r="C267" s="428"/>
      <c r="D267" s="428"/>
      <c r="E267" s="428"/>
      <c r="F267" s="428"/>
      <c r="G267" s="428"/>
      <c r="H267" s="428"/>
      <c r="I267" s="428"/>
      <c r="J267" s="428"/>
      <c r="K267" s="428"/>
      <c r="L267" s="428"/>
      <c r="M267" s="428"/>
      <c r="N267" s="428"/>
      <c r="O267" s="428"/>
      <c r="P267" s="428"/>
      <c r="Q267" s="428"/>
      <c r="R267" s="428"/>
    </row>
    <row r="268" spans="2:18">
      <c r="B268" s="428"/>
      <c r="C268" s="428"/>
      <c r="D268" s="428"/>
      <c r="E268" s="428"/>
      <c r="F268" s="428"/>
      <c r="G268" s="428"/>
      <c r="H268" s="428"/>
      <c r="I268" s="428"/>
      <c r="J268" s="428"/>
      <c r="K268" s="428"/>
      <c r="L268" s="428"/>
      <c r="M268" s="428"/>
      <c r="N268" s="428"/>
      <c r="O268" s="428"/>
      <c r="P268" s="428"/>
      <c r="Q268" s="428"/>
      <c r="R268" s="428"/>
    </row>
    <row r="269" spans="2:18">
      <c r="B269" s="428"/>
      <c r="C269" s="428"/>
      <c r="D269" s="428"/>
      <c r="E269" s="428"/>
      <c r="F269" s="428"/>
      <c r="G269" s="428"/>
      <c r="H269" s="428"/>
      <c r="I269" s="428"/>
      <c r="J269" s="428"/>
      <c r="K269" s="428"/>
      <c r="L269" s="428"/>
      <c r="M269" s="428"/>
      <c r="N269" s="428"/>
      <c r="O269" s="428"/>
      <c r="P269" s="428"/>
      <c r="Q269" s="428"/>
      <c r="R269" s="428"/>
    </row>
    <row r="270" spans="2:18">
      <c r="B270" s="428"/>
      <c r="C270" s="428"/>
      <c r="D270" s="428"/>
      <c r="E270" s="428"/>
      <c r="F270" s="428"/>
      <c r="G270" s="428"/>
      <c r="H270" s="428"/>
      <c r="I270" s="428"/>
      <c r="J270" s="428"/>
      <c r="K270" s="428"/>
      <c r="L270" s="428"/>
      <c r="M270" s="428"/>
      <c r="N270" s="428"/>
      <c r="O270" s="428"/>
      <c r="P270" s="428"/>
      <c r="Q270" s="428"/>
      <c r="R270" s="428"/>
    </row>
    <row r="271" spans="2:18">
      <c r="B271" s="428"/>
      <c r="C271" s="428"/>
      <c r="D271" s="428"/>
      <c r="E271" s="428"/>
      <c r="F271" s="428"/>
      <c r="G271" s="428"/>
      <c r="H271" s="428"/>
      <c r="I271" s="428"/>
      <c r="J271" s="428"/>
      <c r="K271" s="428"/>
      <c r="L271" s="428"/>
      <c r="M271" s="428"/>
      <c r="N271" s="428"/>
      <c r="O271" s="428"/>
      <c r="P271" s="428"/>
      <c r="Q271" s="428"/>
      <c r="R271" s="428"/>
    </row>
    <row r="272" spans="2:18">
      <c r="B272" s="428"/>
      <c r="C272" s="428"/>
      <c r="D272" s="428"/>
      <c r="E272" s="428"/>
      <c r="F272" s="428"/>
      <c r="G272" s="428"/>
      <c r="H272" s="428"/>
      <c r="I272" s="428"/>
      <c r="J272" s="428"/>
      <c r="K272" s="428"/>
      <c r="L272" s="428"/>
      <c r="M272" s="428"/>
      <c r="N272" s="428"/>
      <c r="O272" s="428"/>
      <c r="P272" s="428"/>
      <c r="Q272" s="428"/>
      <c r="R272" s="428"/>
    </row>
    <row r="273" spans="2:18">
      <c r="B273" s="428"/>
      <c r="C273" s="428"/>
      <c r="D273" s="428"/>
      <c r="E273" s="428"/>
      <c r="F273" s="428"/>
      <c r="G273" s="428"/>
      <c r="H273" s="428"/>
      <c r="I273" s="428"/>
      <c r="J273" s="428"/>
      <c r="K273" s="428"/>
      <c r="L273" s="428"/>
      <c r="M273" s="428"/>
      <c r="N273" s="428"/>
      <c r="O273" s="428"/>
      <c r="P273" s="428"/>
      <c r="Q273" s="428"/>
      <c r="R273" s="428"/>
    </row>
    <row r="274" spans="2:18">
      <c r="B274" s="428"/>
      <c r="C274" s="428"/>
      <c r="D274" s="428"/>
      <c r="E274" s="428"/>
      <c r="F274" s="428"/>
      <c r="G274" s="428"/>
      <c r="H274" s="428"/>
      <c r="I274" s="428"/>
      <c r="J274" s="428"/>
      <c r="K274" s="428"/>
      <c r="L274" s="428"/>
      <c r="M274" s="428"/>
      <c r="N274" s="428"/>
      <c r="O274" s="428"/>
      <c r="P274" s="428"/>
      <c r="Q274" s="428"/>
      <c r="R274" s="428"/>
    </row>
    <row r="275" spans="2:18">
      <c r="B275" s="428"/>
      <c r="C275" s="428"/>
      <c r="D275" s="428"/>
      <c r="E275" s="428"/>
      <c r="F275" s="428"/>
      <c r="G275" s="428"/>
      <c r="H275" s="428"/>
      <c r="I275" s="428"/>
      <c r="J275" s="428"/>
      <c r="K275" s="428"/>
      <c r="L275" s="428"/>
      <c r="M275" s="428"/>
      <c r="N275" s="428"/>
      <c r="O275" s="428"/>
      <c r="P275" s="428"/>
      <c r="Q275" s="428"/>
      <c r="R275" s="428"/>
    </row>
    <row r="276" spans="2:18">
      <c r="B276" s="428"/>
      <c r="C276" s="428"/>
      <c r="D276" s="428"/>
      <c r="E276" s="428"/>
      <c r="F276" s="428"/>
      <c r="G276" s="428"/>
      <c r="H276" s="428"/>
      <c r="I276" s="428"/>
      <c r="J276" s="428"/>
      <c r="K276" s="428"/>
      <c r="L276" s="428"/>
      <c r="M276" s="428"/>
      <c r="N276" s="428"/>
      <c r="O276" s="428"/>
      <c r="P276" s="428"/>
      <c r="Q276" s="428"/>
      <c r="R276" s="428"/>
    </row>
    <row r="277" spans="2:18">
      <c r="B277" s="428"/>
      <c r="C277" s="428"/>
      <c r="D277" s="428"/>
      <c r="E277" s="428"/>
      <c r="F277" s="428"/>
      <c r="G277" s="428"/>
      <c r="H277" s="428"/>
      <c r="I277" s="428"/>
      <c r="J277" s="428"/>
      <c r="K277" s="428"/>
      <c r="L277" s="428"/>
      <c r="M277" s="428"/>
      <c r="N277" s="428"/>
      <c r="O277" s="428"/>
      <c r="P277" s="428"/>
      <c r="Q277" s="428"/>
      <c r="R277" s="428"/>
    </row>
    <row r="278" spans="2:18">
      <c r="B278" s="428"/>
      <c r="C278" s="428"/>
      <c r="D278" s="428"/>
      <c r="E278" s="428"/>
      <c r="F278" s="428"/>
      <c r="G278" s="428"/>
      <c r="H278" s="428"/>
      <c r="I278" s="428"/>
      <c r="J278" s="428"/>
      <c r="K278" s="428"/>
      <c r="L278" s="428"/>
      <c r="M278" s="428"/>
      <c r="N278" s="428"/>
      <c r="O278" s="428"/>
      <c r="P278" s="428"/>
      <c r="Q278" s="428"/>
      <c r="R278" s="428"/>
    </row>
    <row r="279" spans="2:18">
      <c r="B279" s="428"/>
      <c r="C279" s="428"/>
      <c r="D279" s="428"/>
      <c r="E279" s="428"/>
      <c r="F279" s="428"/>
      <c r="G279" s="428"/>
      <c r="H279" s="428"/>
      <c r="I279" s="428"/>
      <c r="J279" s="428"/>
      <c r="K279" s="428"/>
      <c r="L279" s="428"/>
      <c r="M279" s="428"/>
      <c r="N279" s="428"/>
      <c r="O279" s="428"/>
      <c r="P279" s="428"/>
      <c r="Q279" s="428"/>
      <c r="R279" s="428"/>
    </row>
    <row r="280" spans="2:18">
      <c r="B280" s="428"/>
      <c r="C280" s="428"/>
      <c r="D280" s="428"/>
      <c r="E280" s="428"/>
      <c r="F280" s="428"/>
      <c r="G280" s="428"/>
      <c r="H280" s="428"/>
      <c r="I280" s="428"/>
      <c r="J280" s="428"/>
      <c r="K280" s="428"/>
      <c r="L280" s="428"/>
      <c r="M280" s="428"/>
      <c r="N280" s="428"/>
      <c r="O280" s="428"/>
      <c r="P280" s="428"/>
      <c r="Q280" s="428"/>
      <c r="R280" s="428"/>
    </row>
    <row r="281" spans="2:18">
      <c r="B281" s="428"/>
      <c r="C281" s="428"/>
      <c r="D281" s="428"/>
      <c r="E281" s="428"/>
      <c r="F281" s="428"/>
      <c r="G281" s="428"/>
      <c r="H281" s="428"/>
      <c r="I281" s="428"/>
      <c r="J281" s="428"/>
      <c r="K281" s="428"/>
      <c r="L281" s="428"/>
      <c r="M281" s="428"/>
      <c r="N281" s="428"/>
      <c r="O281" s="428"/>
      <c r="P281" s="428"/>
      <c r="Q281" s="428"/>
      <c r="R281" s="428"/>
    </row>
    <row r="282" spans="2:18">
      <c r="B282" s="428"/>
      <c r="C282" s="428"/>
      <c r="D282" s="428"/>
      <c r="E282" s="428"/>
      <c r="F282" s="428"/>
      <c r="G282" s="428"/>
      <c r="H282" s="428"/>
      <c r="I282" s="428"/>
      <c r="J282" s="428"/>
      <c r="K282" s="428"/>
      <c r="L282" s="428"/>
      <c r="M282" s="428"/>
      <c r="N282" s="428"/>
      <c r="O282" s="428"/>
      <c r="P282" s="428"/>
      <c r="Q282" s="428"/>
      <c r="R282" s="428"/>
    </row>
    <row r="283" spans="2:18">
      <c r="B283" s="428"/>
      <c r="C283" s="428"/>
      <c r="D283" s="428"/>
      <c r="E283" s="428"/>
      <c r="F283" s="428"/>
      <c r="G283" s="428"/>
      <c r="H283" s="428"/>
      <c r="I283" s="428"/>
      <c r="J283" s="428"/>
      <c r="K283" s="428"/>
      <c r="L283" s="428"/>
      <c r="M283" s="428"/>
      <c r="N283" s="428"/>
      <c r="O283" s="428"/>
      <c r="P283" s="428"/>
      <c r="Q283" s="428"/>
      <c r="R283" s="428"/>
    </row>
    <row r="284" spans="2:18">
      <c r="B284" s="428"/>
      <c r="C284" s="428"/>
      <c r="D284" s="428"/>
      <c r="E284" s="428"/>
      <c r="F284" s="428"/>
      <c r="G284" s="428"/>
      <c r="H284" s="428"/>
      <c r="I284" s="428"/>
      <c r="J284" s="428"/>
      <c r="K284" s="428"/>
      <c r="L284" s="428"/>
      <c r="M284" s="428"/>
      <c r="N284" s="428"/>
      <c r="O284" s="428"/>
      <c r="P284" s="428"/>
      <c r="Q284" s="428"/>
      <c r="R284" s="428"/>
    </row>
    <row r="285" spans="2:18">
      <c r="B285" s="428"/>
      <c r="C285" s="428"/>
      <c r="D285" s="428"/>
      <c r="E285" s="428"/>
      <c r="F285" s="428"/>
      <c r="G285" s="428"/>
      <c r="H285" s="428"/>
      <c r="I285" s="428"/>
      <c r="J285" s="428"/>
      <c r="K285" s="428"/>
      <c r="L285" s="428"/>
      <c r="M285" s="428"/>
      <c r="N285" s="428"/>
      <c r="O285" s="428"/>
      <c r="P285" s="428"/>
      <c r="Q285" s="428"/>
      <c r="R285" s="428"/>
    </row>
    <row r="286" spans="2:18">
      <c r="B286" s="428"/>
      <c r="C286" s="428"/>
      <c r="D286" s="428"/>
      <c r="E286" s="428"/>
      <c r="F286" s="428"/>
      <c r="G286" s="428"/>
      <c r="H286" s="428"/>
      <c r="I286" s="428"/>
      <c r="J286" s="428"/>
      <c r="K286" s="428"/>
      <c r="L286" s="428"/>
      <c r="M286" s="428"/>
      <c r="N286" s="428"/>
      <c r="O286" s="428"/>
      <c r="P286" s="428"/>
      <c r="Q286" s="428"/>
      <c r="R286" s="428"/>
    </row>
    <row r="287" spans="2:18">
      <c r="B287" s="428"/>
      <c r="C287" s="428"/>
      <c r="D287" s="428"/>
      <c r="E287" s="428"/>
      <c r="F287" s="428"/>
      <c r="G287" s="428"/>
      <c r="H287" s="428"/>
      <c r="I287" s="428"/>
      <c r="J287" s="428"/>
      <c r="K287" s="428"/>
      <c r="L287" s="428"/>
      <c r="M287" s="428"/>
      <c r="N287" s="428"/>
      <c r="O287" s="428"/>
      <c r="P287" s="428"/>
      <c r="Q287" s="428"/>
      <c r="R287" s="428"/>
    </row>
    <row r="288" spans="2:18">
      <c r="B288" s="428"/>
      <c r="C288" s="428"/>
      <c r="D288" s="428"/>
      <c r="E288" s="428"/>
      <c r="F288" s="428"/>
      <c r="G288" s="428"/>
      <c r="H288" s="428"/>
      <c r="I288" s="428"/>
      <c r="J288" s="428"/>
      <c r="K288" s="428"/>
      <c r="L288" s="428"/>
      <c r="M288" s="428"/>
      <c r="N288" s="428"/>
      <c r="O288" s="428"/>
      <c r="P288" s="428"/>
      <c r="Q288" s="428"/>
      <c r="R288" s="428"/>
    </row>
    <row r="289" spans="2:18">
      <c r="B289" s="428"/>
      <c r="C289" s="428"/>
      <c r="D289" s="428"/>
      <c r="E289" s="428"/>
      <c r="F289" s="428"/>
      <c r="G289" s="428"/>
      <c r="H289" s="428"/>
      <c r="I289" s="428"/>
      <c r="J289" s="428"/>
      <c r="K289" s="428"/>
      <c r="L289" s="428"/>
      <c r="M289" s="428"/>
      <c r="N289" s="428"/>
      <c r="O289" s="428"/>
      <c r="P289" s="428"/>
      <c r="Q289" s="428"/>
      <c r="R289" s="428"/>
    </row>
    <row r="290" spans="2:18">
      <c r="B290" s="428"/>
      <c r="C290" s="428"/>
      <c r="D290" s="428"/>
      <c r="E290" s="428"/>
      <c r="F290" s="428"/>
      <c r="G290" s="428"/>
      <c r="H290" s="428"/>
      <c r="I290" s="428"/>
      <c r="J290" s="428"/>
      <c r="K290" s="428"/>
      <c r="L290" s="428"/>
      <c r="M290" s="428"/>
      <c r="N290" s="428"/>
      <c r="O290" s="428"/>
      <c r="P290" s="428"/>
      <c r="Q290" s="428"/>
      <c r="R290" s="428"/>
    </row>
    <row r="291" spans="2:18">
      <c r="B291" s="428"/>
      <c r="C291" s="428"/>
      <c r="D291" s="428"/>
      <c r="E291" s="428"/>
      <c r="F291" s="428"/>
      <c r="G291" s="428"/>
      <c r="H291" s="428"/>
      <c r="I291" s="428"/>
      <c r="J291" s="428"/>
      <c r="K291" s="428"/>
      <c r="L291" s="428"/>
      <c r="M291" s="428"/>
      <c r="N291" s="428"/>
      <c r="O291" s="428"/>
      <c r="P291" s="428"/>
      <c r="Q291" s="428"/>
      <c r="R291" s="428"/>
    </row>
    <row r="292" spans="2:18">
      <c r="B292" s="428"/>
      <c r="C292" s="428"/>
      <c r="D292" s="428"/>
      <c r="E292" s="428"/>
      <c r="F292" s="428"/>
      <c r="G292" s="428"/>
      <c r="H292" s="428"/>
      <c r="I292" s="428"/>
      <c r="J292" s="428"/>
      <c r="K292" s="428"/>
      <c r="L292" s="428"/>
      <c r="M292" s="428"/>
      <c r="N292" s="428"/>
      <c r="O292" s="428"/>
      <c r="P292" s="428"/>
      <c r="Q292" s="428"/>
      <c r="R292" s="428"/>
    </row>
    <row r="293" spans="2:18">
      <c r="B293" s="428"/>
      <c r="C293" s="428"/>
      <c r="D293" s="428"/>
      <c r="E293" s="428"/>
      <c r="F293" s="428"/>
      <c r="G293" s="428"/>
      <c r="H293" s="428"/>
      <c r="I293" s="428"/>
      <c r="J293" s="428"/>
      <c r="K293" s="428"/>
      <c r="L293" s="428"/>
      <c r="M293" s="428"/>
      <c r="N293" s="428"/>
      <c r="O293" s="428"/>
      <c r="P293" s="428"/>
      <c r="Q293" s="428"/>
      <c r="R293" s="428"/>
    </row>
    <row r="294" spans="2:18">
      <c r="B294" s="428"/>
      <c r="C294" s="428"/>
      <c r="D294" s="428"/>
      <c r="E294" s="428"/>
      <c r="F294" s="428"/>
      <c r="G294" s="428"/>
      <c r="H294" s="428"/>
      <c r="I294" s="428"/>
      <c r="J294" s="428"/>
      <c r="K294" s="428"/>
      <c r="L294" s="428"/>
      <c r="M294" s="428"/>
      <c r="N294" s="428"/>
      <c r="O294" s="428"/>
      <c r="P294" s="428"/>
      <c r="Q294" s="428"/>
      <c r="R294" s="428"/>
    </row>
    <row r="295" spans="2:18">
      <c r="B295" s="428"/>
      <c r="C295" s="428"/>
      <c r="D295" s="428"/>
      <c r="E295" s="428"/>
      <c r="F295" s="428"/>
      <c r="G295" s="428"/>
      <c r="H295" s="428"/>
      <c r="I295" s="428"/>
      <c r="J295" s="428"/>
      <c r="K295" s="428"/>
      <c r="L295" s="428"/>
      <c r="M295" s="428"/>
      <c r="N295" s="428"/>
      <c r="O295" s="428"/>
      <c r="P295" s="428"/>
      <c r="Q295" s="428"/>
      <c r="R295" s="428"/>
    </row>
    <row r="296" spans="2:18">
      <c r="B296" s="428"/>
      <c r="C296" s="428"/>
      <c r="D296" s="428"/>
      <c r="E296" s="428"/>
      <c r="F296" s="428"/>
      <c r="G296" s="428"/>
      <c r="H296" s="428"/>
      <c r="I296" s="428"/>
      <c r="J296" s="428"/>
      <c r="K296" s="428"/>
      <c r="L296" s="428"/>
      <c r="M296" s="428"/>
      <c r="N296" s="428"/>
      <c r="O296" s="428"/>
      <c r="P296" s="428"/>
      <c r="Q296" s="428"/>
      <c r="R296" s="428"/>
    </row>
    <row r="297" spans="2:18">
      <c r="B297" s="428"/>
      <c r="C297" s="428"/>
      <c r="D297" s="428"/>
      <c r="E297" s="428"/>
      <c r="F297" s="428"/>
      <c r="G297" s="428"/>
      <c r="H297" s="428"/>
      <c r="I297" s="428"/>
      <c r="J297" s="428"/>
      <c r="K297" s="428"/>
      <c r="L297" s="428"/>
      <c r="M297" s="428"/>
      <c r="N297" s="428"/>
      <c r="O297" s="428"/>
      <c r="P297" s="428"/>
      <c r="Q297" s="428"/>
      <c r="R297" s="428"/>
    </row>
    <row r="298" spans="2:18">
      <c r="B298" s="428"/>
      <c r="C298" s="428"/>
      <c r="D298" s="428"/>
      <c r="E298" s="428"/>
      <c r="F298" s="428"/>
      <c r="G298" s="428"/>
      <c r="H298" s="428"/>
      <c r="I298" s="428"/>
      <c r="J298" s="428"/>
      <c r="K298" s="428"/>
      <c r="L298" s="428"/>
      <c r="M298" s="428"/>
      <c r="N298" s="428"/>
      <c r="O298" s="428"/>
      <c r="P298" s="428"/>
      <c r="Q298" s="428"/>
      <c r="R298" s="428"/>
    </row>
    <row r="299" spans="2:18">
      <c r="B299" s="428"/>
      <c r="C299" s="428"/>
      <c r="D299" s="428"/>
      <c r="E299" s="428"/>
      <c r="F299" s="428"/>
      <c r="G299" s="428"/>
      <c r="H299" s="428"/>
      <c r="I299" s="428"/>
      <c r="J299" s="428"/>
      <c r="K299" s="428"/>
      <c r="L299" s="428"/>
      <c r="M299" s="428"/>
      <c r="N299" s="428"/>
      <c r="O299" s="428"/>
      <c r="P299" s="428"/>
      <c r="Q299" s="428"/>
      <c r="R299" s="428"/>
    </row>
    <row r="300" spans="2:18">
      <c r="B300" s="428"/>
      <c r="C300" s="428"/>
      <c r="D300" s="428"/>
      <c r="E300" s="428"/>
      <c r="F300" s="428"/>
      <c r="G300" s="428"/>
      <c r="H300" s="428"/>
      <c r="I300" s="428"/>
      <c r="J300" s="428"/>
      <c r="K300" s="428"/>
      <c r="L300" s="428"/>
      <c r="M300" s="428"/>
      <c r="N300" s="428"/>
      <c r="O300" s="428"/>
      <c r="P300" s="428"/>
      <c r="Q300" s="428"/>
      <c r="R300" s="428"/>
    </row>
    <row r="301" spans="2:18">
      <c r="B301" s="428"/>
      <c r="C301" s="428"/>
      <c r="D301" s="428"/>
      <c r="E301" s="428"/>
      <c r="F301" s="428"/>
      <c r="G301" s="428"/>
      <c r="H301" s="428"/>
      <c r="I301" s="428"/>
      <c r="J301" s="428"/>
      <c r="K301" s="428"/>
      <c r="L301" s="428"/>
      <c r="M301" s="428"/>
      <c r="N301" s="428"/>
      <c r="O301" s="428"/>
      <c r="P301" s="428"/>
      <c r="Q301" s="428"/>
      <c r="R301" s="428"/>
    </row>
    <row r="302" spans="2:18">
      <c r="B302" s="428"/>
      <c r="C302" s="428"/>
      <c r="D302" s="428"/>
      <c r="E302" s="428"/>
      <c r="F302" s="428"/>
      <c r="G302" s="428"/>
      <c r="H302" s="428"/>
      <c r="I302" s="428"/>
      <c r="J302" s="428"/>
      <c r="K302" s="428"/>
      <c r="L302" s="428"/>
      <c r="M302" s="428"/>
      <c r="N302" s="428"/>
      <c r="O302" s="428"/>
      <c r="P302" s="428"/>
      <c r="Q302" s="428"/>
      <c r="R302" s="428"/>
    </row>
    <row r="303" spans="2:18">
      <c r="B303" s="428"/>
      <c r="C303" s="428"/>
      <c r="D303" s="428"/>
      <c r="E303" s="428"/>
      <c r="F303" s="428"/>
      <c r="G303" s="428"/>
      <c r="H303" s="428"/>
      <c r="I303" s="428"/>
      <c r="J303" s="428"/>
      <c r="K303" s="428"/>
      <c r="L303" s="428"/>
      <c r="M303" s="428"/>
      <c r="N303" s="428"/>
      <c r="O303" s="428"/>
      <c r="P303" s="428"/>
      <c r="Q303" s="428"/>
      <c r="R303" s="428"/>
    </row>
    <row r="304" spans="2:18">
      <c r="B304" s="428"/>
      <c r="C304" s="428"/>
      <c r="D304" s="428"/>
      <c r="E304" s="428"/>
      <c r="F304" s="428"/>
      <c r="G304" s="428"/>
      <c r="H304" s="428"/>
      <c r="I304" s="428"/>
      <c r="J304" s="428"/>
      <c r="K304" s="428"/>
      <c r="L304" s="428"/>
      <c r="M304" s="428"/>
      <c r="N304" s="428"/>
      <c r="O304" s="428"/>
      <c r="P304" s="428"/>
      <c r="Q304" s="428"/>
      <c r="R304" s="428"/>
    </row>
    <row r="305" spans="2:18">
      <c r="B305" s="428"/>
      <c r="C305" s="428"/>
      <c r="D305" s="428"/>
      <c r="E305" s="428"/>
      <c r="F305" s="428"/>
      <c r="G305" s="428"/>
      <c r="H305" s="428"/>
      <c r="I305" s="428"/>
      <c r="J305" s="428"/>
      <c r="K305" s="428"/>
      <c r="L305" s="428"/>
      <c r="M305" s="428"/>
      <c r="N305" s="428"/>
      <c r="O305" s="428"/>
      <c r="P305" s="428"/>
      <c r="Q305" s="428"/>
      <c r="R305" s="428"/>
    </row>
    <row r="306" spans="2:18">
      <c r="B306" s="428"/>
      <c r="C306" s="428"/>
      <c r="D306" s="428"/>
      <c r="E306" s="428"/>
      <c r="F306" s="428"/>
      <c r="G306" s="428"/>
      <c r="H306" s="428"/>
      <c r="I306" s="428"/>
      <c r="J306" s="428"/>
      <c r="K306" s="428"/>
      <c r="L306" s="428"/>
      <c r="M306" s="428"/>
      <c r="N306" s="428"/>
      <c r="O306" s="428"/>
      <c r="P306" s="428"/>
      <c r="Q306" s="428"/>
      <c r="R306" s="428"/>
    </row>
    <row r="307" spans="2:18">
      <c r="B307" s="428"/>
      <c r="C307" s="428"/>
      <c r="D307" s="428"/>
      <c r="E307" s="428"/>
      <c r="F307" s="428"/>
      <c r="G307" s="428"/>
      <c r="H307" s="428"/>
      <c r="I307" s="428"/>
      <c r="J307" s="428"/>
      <c r="K307" s="428"/>
      <c r="L307" s="428"/>
      <c r="M307" s="428"/>
      <c r="N307" s="428"/>
      <c r="O307" s="428"/>
      <c r="P307" s="428"/>
      <c r="Q307" s="428"/>
      <c r="R307" s="428"/>
    </row>
  </sheetData>
  <sheetProtection sheet="1" objects="1" scenarios="1" selectLockedCells="1"/>
  <mergeCells count="7">
    <mergeCell ref="L6:M6"/>
    <mergeCell ref="B6:E6"/>
    <mergeCell ref="N6:P6"/>
    <mergeCell ref="I6:K6"/>
    <mergeCell ref="B4:C4"/>
    <mergeCell ref="L4:R4"/>
    <mergeCell ref="G6:H6"/>
  </mergeCells>
  <pageMargins left="0.7" right="0.7" top="0.75" bottom="0.75" header="0.3" footer="0.3"/>
  <drawing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C27B0"/>
  </sheetPr>
  <dimension ref="A1:Q21"/>
  <sheetViews>
    <sheetView showGridLines="0" showRowColHeaders="0" zoomScale="80" zoomScaleNormal="80" workbookViewId="0">
      <pane ySplit="9" topLeftCell="A10" activePane="bottomLeft" state="frozen"/>
      <selection activeCell="B8" sqref="B8"/>
      <selection pane="bottomLeft" activeCell="C5" sqref="C5"/>
    </sheetView>
  </sheetViews>
  <sheetFormatPr defaultColWidth="14.41015625" defaultRowHeight="12.7"/>
  <cols>
    <col min="1" max="1" width="5.87890625" customWidth="1"/>
    <col min="2" max="2" width="15.1171875" customWidth="1"/>
    <col min="3" max="3" width="13.41015625" customWidth="1"/>
    <col min="4" max="4" width="16" customWidth="1"/>
    <col min="5" max="5" width="17.29296875" customWidth="1"/>
    <col min="6" max="6" width="7.29296875" customWidth="1"/>
    <col min="7" max="7" width="10.87890625" customWidth="1"/>
    <col min="8" max="8" width="7.29296875" customWidth="1"/>
    <col min="9" max="9" width="10.87890625" customWidth="1"/>
    <col min="10" max="10" width="7.29296875" customWidth="1"/>
    <col min="11" max="11" width="10.87890625" customWidth="1"/>
    <col min="12" max="12" width="7.29296875" customWidth="1"/>
    <col min="13" max="13" width="10.87890625" customWidth="1"/>
    <col min="14" max="14" width="7.29296875" customWidth="1"/>
    <col min="15" max="15" width="10.87890625" customWidth="1"/>
    <col min="16" max="16" width="12.87890625" customWidth="1"/>
    <col min="17" max="17" width="5.87890625" customWidth="1"/>
  </cols>
  <sheetData>
    <row r="1" spans="1:17" ht="6" customHeight="1">
      <c r="A1" s="95"/>
      <c r="B1" s="95"/>
      <c r="C1" s="95"/>
      <c r="D1" s="95"/>
      <c r="E1" s="95"/>
      <c r="F1" s="95"/>
      <c r="G1" s="95"/>
      <c r="H1" s="95"/>
      <c r="I1" s="95"/>
      <c r="J1" s="95"/>
      <c r="K1" s="95"/>
      <c r="L1" s="95"/>
      <c r="M1" s="95"/>
      <c r="N1" s="95"/>
      <c r="O1" s="95"/>
      <c r="P1" s="95"/>
      <c r="Q1" s="95"/>
    </row>
    <row r="2" spans="1:17" ht="6" customHeight="1"/>
    <row r="3" spans="1:17" ht="66" customHeight="1">
      <c r="A3" s="52"/>
      <c r="B3" s="5" t="s">
        <v>283</v>
      </c>
      <c r="C3" s="265"/>
      <c r="D3" s="108"/>
      <c r="E3" s="108"/>
      <c r="F3" s="108"/>
      <c r="G3" s="108"/>
      <c r="H3" s="108"/>
      <c r="I3" s="96"/>
      <c r="J3" s="96"/>
      <c r="K3" s="259"/>
      <c r="L3" s="259"/>
      <c r="M3" s="259"/>
      <c r="N3" s="259"/>
      <c r="O3" s="259"/>
      <c r="P3" s="259"/>
      <c r="Q3" s="52"/>
    </row>
    <row r="4" spans="1:17" ht="66" customHeight="1">
      <c r="A4" s="52"/>
      <c r="B4" s="508" t="s">
        <v>26</v>
      </c>
      <c r="C4" s="493"/>
      <c r="D4" s="108"/>
      <c r="E4" s="108"/>
      <c r="F4" s="108"/>
      <c r="G4" s="108"/>
      <c r="H4" s="108"/>
      <c r="I4" s="96"/>
      <c r="J4" s="96"/>
      <c r="K4" s="499" t="s">
        <v>150</v>
      </c>
      <c r="L4" s="493"/>
      <c r="M4" s="493"/>
      <c r="N4" s="493"/>
      <c r="O4" s="493"/>
      <c r="P4" s="493"/>
      <c r="Q4" s="52"/>
    </row>
    <row r="5" spans="1:17" ht="16.5" customHeight="1">
      <c r="A5" s="97"/>
      <c r="B5" s="98" t="s">
        <v>151</v>
      </c>
      <c r="C5" s="410">
        <v>50</v>
      </c>
      <c r="D5" s="98" t="s">
        <v>152</v>
      </c>
      <c r="E5" s="410">
        <v>50</v>
      </c>
      <c r="F5" s="52"/>
      <c r="G5" s="100" t="s">
        <v>153</v>
      </c>
      <c r="H5" s="410">
        <v>50</v>
      </c>
      <c r="I5" s="96"/>
      <c r="J5" s="96"/>
      <c r="K5" s="493"/>
      <c r="L5" s="493"/>
      <c r="M5" s="493"/>
      <c r="N5" s="493"/>
      <c r="O5" s="493"/>
      <c r="P5" s="493"/>
      <c r="Q5" s="97"/>
    </row>
    <row r="6" spans="1:17" ht="16.5" customHeight="1">
      <c r="A6" s="97"/>
      <c r="B6" s="98" t="s">
        <v>154</v>
      </c>
      <c r="C6" s="410">
        <v>50</v>
      </c>
      <c r="D6" s="98" t="s">
        <v>155</v>
      </c>
      <c r="E6" s="410">
        <v>100</v>
      </c>
      <c r="F6" s="52"/>
      <c r="G6" s="52"/>
      <c r="H6" s="101"/>
      <c r="I6" s="96"/>
      <c r="J6" s="96"/>
      <c r="K6" s="96"/>
      <c r="L6" s="96"/>
      <c r="M6" s="96"/>
      <c r="N6" s="96"/>
      <c r="O6" s="96"/>
      <c r="P6" s="96"/>
      <c r="Q6" s="97"/>
    </row>
    <row r="7" spans="1:17" ht="12" customHeight="1">
      <c r="A7" s="52"/>
      <c r="B7" s="102"/>
      <c r="C7" s="102"/>
      <c r="D7" s="102"/>
      <c r="E7" s="102"/>
      <c r="F7" s="102"/>
      <c r="G7" s="102"/>
      <c r="H7" s="102"/>
      <c r="I7" s="102"/>
      <c r="J7" s="102"/>
      <c r="K7" s="102"/>
      <c r="L7" s="102"/>
      <c r="M7" s="102"/>
      <c r="N7" s="102"/>
      <c r="O7" s="102"/>
      <c r="P7" s="102"/>
      <c r="Q7" s="52"/>
    </row>
    <row r="8" spans="1:17" ht="12" customHeight="1">
      <c r="A8" s="169"/>
      <c r="B8" s="103"/>
      <c r="C8" s="103"/>
      <c r="D8" s="103"/>
      <c r="E8" s="103"/>
      <c r="F8" s="103"/>
      <c r="G8" s="103"/>
      <c r="H8" s="103"/>
      <c r="I8" s="103"/>
      <c r="J8" s="103"/>
      <c r="K8" s="103"/>
      <c r="L8" s="103"/>
      <c r="M8" s="103"/>
      <c r="N8" s="103"/>
      <c r="O8" s="103"/>
      <c r="P8" s="103"/>
      <c r="Q8" s="169"/>
    </row>
    <row r="9" spans="1:17" ht="24" customHeight="1">
      <c r="A9" s="161"/>
      <c r="B9" s="235" t="s">
        <v>61</v>
      </c>
      <c r="C9" s="235" t="s">
        <v>156</v>
      </c>
      <c r="D9" s="235" t="s">
        <v>64</v>
      </c>
      <c r="E9" s="235" t="s">
        <v>65</v>
      </c>
      <c r="F9" s="510" t="s">
        <v>132</v>
      </c>
      <c r="G9" s="493"/>
      <c r="H9" s="510" t="s">
        <v>157</v>
      </c>
      <c r="I9" s="493"/>
      <c r="J9" s="510" t="s">
        <v>158</v>
      </c>
      <c r="K9" s="493"/>
      <c r="L9" s="510" t="s">
        <v>159</v>
      </c>
      <c r="M9" s="493"/>
      <c r="N9" s="510" t="s">
        <v>160</v>
      </c>
      <c r="O9" s="493"/>
      <c r="P9" s="106" t="s">
        <v>161</v>
      </c>
      <c r="Q9" s="161"/>
    </row>
    <row r="10" spans="1:17" ht="20.25" customHeight="1">
      <c r="A10" s="207"/>
      <c r="B10" s="400" t="s">
        <v>162</v>
      </c>
      <c r="C10" s="323" t="s">
        <v>69</v>
      </c>
      <c r="D10" s="323" t="s">
        <v>70</v>
      </c>
      <c r="E10" s="314" t="s">
        <v>71</v>
      </c>
      <c r="F10" s="401">
        <v>0</v>
      </c>
      <c r="G10" s="406" t="str">
        <f>IF(ISBLANK(F10), "", CONCATENATE("(",TEXT(Invitations!TotalInvitations*F10, "£0")," total)"))</f>
        <v>(£0 total)</v>
      </c>
      <c r="H10" s="401">
        <v>0</v>
      </c>
      <c r="I10" s="406" t="str">
        <f>IF(ISBLANK(H10), "", CONCATENATE("(",TEXT(Invitations!TotalRSVPs*H10, "£0")," total)"))</f>
        <v>(£0 total)</v>
      </c>
      <c r="J10" s="401">
        <v>0</v>
      </c>
      <c r="K10" s="406" t="str">
        <f>IF(ISBLANK(J10), "", CONCATENATE("(",TEXT(Invitations!TotalThankyous*J10, "£0")," total)"))</f>
        <v>(£0 total)</v>
      </c>
      <c r="L10" s="401">
        <v>0</v>
      </c>
      <c r="M10" s="406" t="str">
        <f>IF(ISBLANK(L10), "", CONCATENATE("(",TEXT(Invitations!TotalPrograms*L10, "£0")," total)"))</f>
        <v>(£0 total)</v>
      </c>
      <c r="N10" s="401">
        <v>0</v>
      </c>
      <c r="O10" s="406" t="str">
        <f>IF(ISBLANK(N10), "", CONCATENATE("(",TEXT(Invitations!TotalPlacecards*N10, "£0")," total)"))</f>
        <v>(£0 total)</v>
      </c>
      <c r="P10" s="408">
        <f>SUM((Invitations!TotalInvitations*F10), (Invitations!TotalRSVPs*H10), (Invitations!TotalThankyous*J10), (Invitations!TotalPrograms*L10), (Invitations!TotalPlacecards*N10))</f>
        <v>0</v>
      </c>
      <c r="Q10" s="181"/>
    </row>
    <row r="11" spans="1:17" ht="21" customHeight="1">
      <c r="A11" s="12"/>
      <c r="B11" s="402"/>
      <c r="C11" s="328"/>
      <c r="D11" s="328"/>
      <c r="E11" s="328"/>
      <c r="F11" s="403"/>
      <c r="G11" s="407" t="str">
        <f>IF(ISBLANK(F11), "", CONCATENATE("(",TEXT(Invitations!TotalInvitations*F11, "£0")," total)"))</f>
        <v/>
      </c>
      <c r="H11" s="404"/>
      <c r="I11" s="407" t="str">
        <f>IF(ISBLANK(H11), "", CONCATENATE("(",TEXT(Invitations!TotalRSVPs*H11, "£0")," total)"))</f>
        <v/>
      </c>
      <c r="J11" s="404"/>
      <c r="K11" s="407" t="str">
        <f>IF(ISBLANK(J11), "", CONCATENATE("(",TEXT(Invitations!TotalThankyous*J11, "£0")," total)"))</f>
        <v/>
      </c>
      <c r="L11" s="404"/>
      <c r="M11" s="407" t="str">
        <f>IF(ISBLANK(L11), "", CONCATENATE("(",TEXT(Invitations!TotalPrograms*L11, "£0")," total)"))</f>
        <v/>
      </c>
      <c r="N11" s="404"/>
      <c r="O11" s="407" t="str">
        <f>IF(ISBLANK(N11), "", CONCATENATE("(",TEXT(Invitations!TotalPlacecards*N11, "£0")," total)"))</f>
        <v/>
      </c>
      <c r="P11" s="409">
        <f>SUM((Invitations!TotalInvitations*F11), (Invitations!TotalRSVPs*H11), (Invitations!TotalThankyous*J11), (Invitations!TotalPrograms*L11), (Invitations!TotalPlacecards*N11))</f>
        <v>0</v>
      </c>
      <c r="Q11" s="181"/>
    </row>
    <row r="12" spans="1:17" ht="21" customHeight="1">
      <c r="A12" s="12"/>
      <c r="B12" s="405"/>
      <c r="C12" s="323"/>
      <c r="D12" s="323"/>
      <c r="E12" s="323"/>
      <c r="F12" s="401"/>
      <c r="G12" s="406" t="str">
        <f>IF(ISBLANK(F12), "", CONCATENATE("(",TEXT(Invitations!TotalInvitations*F12, "£0")," total)"))</f>
        <v/>
      </c>
      <c r="H12" s="401"/>
      <c r="I12" s="406" t="str">
        <f>IF(ISBLANK(H12), "", CONCATENATE("(",TEXT(Invitations!TotalRSVPs*H12, "£0")," total)"))</f>
        <v/>
      </c>
      <c r="J12" s="401"/>
      <c r="K12" s="406" t="str">
        <f>IF(ISBLANK(J12), "", CONCATENATE("(",TEXT(Invitations!TotalThankyous*J12, "£0")," total)"))</f>
        <v/>
      </c>
      <c r="L12" s="401"/>
      <c r="M12" s="406" t="str">
        <f>IF(ISBLANK(L12), "", CONCATENATE("(",TEXT(Invitations!TotalPrograms*L12, "£0")," total)"))</f>
        <v/>
      </c>
      <c r="N12" s="401"/>
      <c r="O12" s="406" t="str">
        <f>IF(ISBLANK(N12), "", CONCATENATE("(",TEXT(Invitations!TotalPlacecards*N12, "£0")," total)"))</f>
        <v/>
      </c>
      <c r="P12" s="408">
        <f>SUM((Invitations!TotalInvitations*F12), (Invitations!TotalRSVPs*H12), (Invitations!TotalThankyous*J12), (Invitations!TotalPrograms*L12), (Invitations!TotalPlacecards*N12))</f>
        <v>0</v>
      </c>
      <c r="Q12" s="181"/>
    </row>
    <row r="13" spans="1:17" ht="21" customHeight="1">
      <c r="A13" s="12"/>
      <c r="B13" s="402"/>
      <c r="C13" s="333"/>
      <c r="D13" s="328"/>
      <c r="E13" s="328"/>
      <c r="F13" s="404"/>
      <c r="G13" s="407" t="str">
        <f>IF(ISBLANK(F13), "", CONCATENATE("(",TEXT(Invitations!TotalInvitations*F13, "£0")," total)"))</f>
        <v/>
      </c>
      <c r="H13" s="404"/>
      <c r="I13" s="407" t="str">
        <f>IF(ISBLANK(H13), "", CONCATENATE("(",TEXT(Invitations!TotalRSVPs*H13, "£0")," total)"))</f>
        <v/>
      </c>
      <c r="J13" s="404"/>
      <c r="K13" s="407" t="str">
        <f>IF(ISBLANK(J13), "", CONCATENATE("(",TEXT(Invitations!TotalThankyous*J13, "£0")," total)"))</f>
        <v/>
      </c>
      <c r="L13" s="404"/>
      <c r="M13" s="407" t="str">
        <f>IF(ISBLANK(L13), "", CONCATENATE("(",TEXT(Invitations!TotalPrograms*L13, "£0")," total)"))</f>
        <v/>
      </c>
      <c r="N13" s="404"/>
      <c r="O13" s="407" t="str">
        <f>IF(ISBLANK(N13), "", CONCATENATE("(",TEXT(Invitations!TotalPlacecards*N13, "£0")," total)"))</f>
        <v/>
      </c>
      <c r="P13" s="409">
        <f>SUM((Invitations!TotalInvitations*F13), (Invitations!TotalRSVPs*H13), (Invitations!TotalThankyous*J13), (Invitations!TotalPrograms*L13), (Invitations!TotalPlacecards*N13))</f>
        <v>0</v>
      </c>
      <c r="Q13" s="181"/>
    </row>
    <row r="14" spans="1:17" ht="21" customHeight="1">
      <c r="A14" s="12"/>
      <c r="B14" s="405"/>
      <c r="C14" s="332"/>
      <c r="D14" s="323"/>
      <c r="E14" s="323"/>
      <c r="F14" s="401"/>
      <c r="G14" s="406" t="str">
        <f>IF(ISBLANK(F14), "", CONCATENATE("(",TEXT(Invitations!TotalInvitations*F14, "£0")," total)"))</f>
        <v/>
      </c>
      <c r="H14" s="401"/>
      <c r="I14" s="406" t="str">
        <f>IF(ISBLANK(H14), "", CONCATENATE("(",TEXT(Invitations!TotalRSVPs*H14, "£0")," total)"))</f>
        <v/>
      </c>
      <c r="J14" s="401"/>
      <c r="K14" s="406" t="str">
        <f>IF(ISBLANK(J14), "", CONCATENATE("(",TEXT(Invitations!TotalThankyous*J14, "£0")," total)"))</f>
        <v/>
      </c>
      <c r="L14" s="401"/>
      <c r="M14" s="406" t="str">
        <f>IF(ISBLANK(L14), "", CONCATENATE("(",TEXT(Invitations!TotalPrograms*L14, "£0")," total)"))</f>
        <v/>
      </c>
      <c r="N14" s="401"/>
      <c r="O14" s="406" t="str">
        <f>IF(ISBLANK(N14), "", CONCATENATE("(",TEXT(Invitations!TotalPlacecards*N14, "£0")," total)"))</f>
        <v/>
      </c>
      <c r="P14" s="408">
        <f>SUM((Invitations!TotalInvitations*F14), (Invitations!TotalRSVPs*H14), (Invitations!TotalThankyous*J14), (Invitations!TotalPrograms*L14), (Invitations!TotalPlacecards*N14))</f>
        <v>0</v>
      </c>
      <c r="Q14" s="181"/>
    </row>
    <row r="15" spans="1:17" ht="21" customHeight="1">
      <c r="A15" s="12"/>
      <c r="B15" s="402"/>
      <c r="C15" s="333"/>
      <c r="D15" s="328"/>
      <c r="E15" s="328"/>
      <c r="F15" s="404"/>
      <c r="G15" s="407" t="str">
        <f>IF(ISBLANK(F15), "", CONCATENATE("(",TEXT(Invitations!TotalInvitations*F15, "£0")," total)"))</f>
        <v/>
      </c>
      <c r="H15" s="404"/>
      <c r="I15" s="407" t="str">
        <f>IF(ISBLANK(H15), "", CONCATENATE("(",TEXT(Invitations!TotalRSVPs*H15, "£0")," total)"))</f>
        <v/>
      </c>
      <c r="J15" s="404"/>
      <c r="K15" s="407" t="str">
        <f>IF(ISBLANK(J15), "", CONCATENATE("(",TEXT(Invitations!TotalThankyous*J15, "£0")," total)"))</f>
        <v/>
      </c>
      <c r="L15" s="404"/>
      <c r="M15" s="407" t="str">
        <f>IF(ISBLANK(L15), "", CONCATENATE("(",TEXT(Invitations!TotalPrograms*L15, "£0")," total)"))</f>
        <v/>
      </c>
      <c r="N15" s="404"/>
      <c r="O15" s="407" t="str">
        <f>IF(ISBLANK(N15), "", CONCATENATE("(",TEXT(Invitations!TotalPlacecards*N15, "£0")," total)"))</f>
        <v/>
      </c>
      <c r="P15" s="409">
        <f>SUM((Invitations!TotalInvitations*F15), (Invitations!TotalRSVPs*H15), (Invitations!TotalThankyous*J15), (Invitations!TotalPrograms*L15), (Invitations!TotalPlacecards*N15))</f>
        <v>0</v>
      </c>
      <c r="Q15" s="181"/>
    </row>
    <row r="16" spans="1:17" ht="21" customHeight="1">
      <c r="A16" s="12"/>
      <c r="B16" s="405"/>
      <c r="C16" s="332"/>
      <c r="D16" s="323"/>
      <c r="E16" s="323"/>
      <c r="F16" s="401"/>
      <c r="G16" s="406" t="str">
        <f>IF(ISBLANK(F16), "", CONCATENATE("(",TEXT(Invitations!TotalInvitations*F16, "£0")," total)"))</f>
        <v/>
      </c>
      <c r="H16" s="401"/>
      <c r="I16" s="406" t="str">
        <f>IF(ISBLANK(H16), "", CONCATENATE("(",TEXT(Invitations!TotalRSVPs*H16, "£0")," total)"))</f>
        <v/>
      </c>
      <c r="J16" s="401"/>
      <c r="K16" s="406" t="str">
        <f>IF(ISBLANK(J16), "", CONCATENATE("(",TEXT(Invitations!TotalThankyous*J16, "£0")," total)"))</f>
        <v/>
      </c>
      <c r="L16" s="401"/>
      <c r="M16" s="406" t="str">
        <f>IF(ISBLANK(L16), "", CONCATENATE("(",TEXT(Invitations!TotalPrograms*L16, "£0")," total)"))</f>
        <v/>
      </c>
      <c r="N16" s="401"/>
      <c r="O16" s="406" t="str">
        <f>IF(ISBLANK(N16), "", CONCATENATE("(",TEXT(Invitations!TotalPlacecards*N16, "£0")," total)"))</f>
        <v/>
      </c>
      <c r="P16" s="408">
        <f>SUM((Invitations!TotalInvitations*F16), (Invitations!TotalRSVPs*H16), (Invitations!TotalThankyous*J16), (Invitations!TotalPrograms*L16), (Invitations!TotalPlacecards*N16))</f>
        <v>0</v>
      </c>
      <c r="Q16" s="181"/>
    </row>
    <row r="17" spans="1:17" ht="21" customHeight="1">
      <c r="A17" s="12"/>
      <c r="B17" s="402"/>
      <c r="C17" s="333"/>
      <c r="D17" s="328"/>
      <c r="E17" s="328"/>
      <c r="F17" s="404"/>
      <c r="G17" s="407" t="str">
        <f>IF(ISBLANK(F17), "", CONCATENATE("(",TEXT(Invitations!TotalInvitations*F17, "£0")," total)"))</f>
        <v/>
      </c>
      <c r="H17" s="404"/>
      <c r="I17" s="407" t="str">
        <f>IF(ISBLANK(H17), "", CONCATENATE("(",TEXT(Invitations!TotalRSVPs*H17, "£0")," total)"))</f>
        <v/>
      </c>
      <c r="J17" s="404"/>
      <c r="K17" s="407" t="str">
        <f>IF(ISBLANK(J17), "", CONCATENATE("(",TEXT(Invitations!TotalThankyous*J17, "£0")," total)"))</f>
        <v/>
      </c>
      <c r="L17" s="404"/>
      <c r="M17" s="407" t="str">
        <f>IF(ISBLANK(L17), "", CONCATENATE("(",TEXT(Invitations!TotalPrograms*L17, "£0")," total)"))</f>
        <v/>
      </c>
      <c r="N17" s="404"/>
      <c r="O17" s="407" t="str">
        <f>IF(ISBLANK(N17), "", CONCATENATE("(",TEXT(Invitations!TotalPlacecards*N17, "£0")," total)"))</f>
        <v/>
      </c>
      <c r="P17" s="409">
        <f>SUM((Invitations!TotalInvitations*F17), (Invitations!TotalRSVPs*H17), (Invitations!TotalThankyous*J17), (Invitations!TotalPrograms*L17), (Invitations!TotalPlacecards*N17))</f>
        <v>0</v>
      </c>
      <c r="Q17" s="181"/>
    </row>
    <row r="18" spans="1:17" ht="21" customHeight="1">
      <c r="A18" s="12"/>
      <c r="B18" s="405"/>
      <c r="C18" s="332"/>
      <c r="D18" s="323"/>
      <c r="E18" s="323"/>
      <c r="F18" s="401"/>
      <c r="G18" s="406" t="str">
        <f>IF(ISBLANK(F18), "", CONCATENATE("(",TEXT(Invitations!TotalInvitations*F18, "£0")," total)"))</f>
        <v/>
      </c>
      <c r="H18" s="401"/>
      <c r="I18" s="406" t="str">
        <f>IF(ISBLANK(H18), "", CONCATENATE("(",TEXT(Invitations!TotalRSVPs*H18, "£0")," total)"))</f>
        <v/>
      </c>
      <c r="J18" s="401"/>
      <c r="K18" s="406" t="str">
        <f>IF(ISBLANK(J18), "", CONCATENATE("(",TEXT(Invitations!TotalThankyous*J18, "£0")," total)"))</f>
        <v/>
      </c>
      <c r="L18" s="401"/>
      <c r="M18" s="406" t="str">
        <f>IF(ISBLANK(L18), "", CONCATENATE("(",TEXT(Invitations!TotalPrograms*L18, "£0")," total)"))</f>
        <v/>
      </c>
      <c r="N18" s="401"/>
      <c r="O18" s="406" t="str">
        <f>IF(ISBLANK(N18), "", CONCATENATE("(",TEXT(Invitations!TotalPlacecards*N18, "£0")," total)"))</f>
        <v/>
      </c>
      <c r="P18" s="408">
        <f>SUM((Invitations!TotalInvitations*F18), (Invitations!TotalRSVPs*H18), (Invitations!TotalThankyous*J18), (Invitations!TotalPrograms*L18), (Invitations!TotalPlacecards*N18))</f>
        <v>0</v>
      </c>
      <c r="Q18" s="181"/>
    </row>
    <row r="19" spans="1:17" ht="21" customHeight="1">
      <c r="A19" s="12"/>
      <c r="B19" s="402"/>
      <c r="C19" s="333"/>
      <c r="D19" s="328"/>
      <c r="E19" s="328"/>
      <c r="F19" s="404"/>
      <c r="G19" s="407" t="str">
        <f>IF(ISBLANK(F19), "", CONCATENATE("(",TEXT(Invitations!TotalInvitations*F19, "£0")," total)"))</f>
        <v/>
      </c>
      <c r="H19" s="404"/>
      <c r="I19" s="407" t="str">
        <f>IF(ISBLANK(H19), "", CONCATENATE("(",TEXT(Invitations!TotalRSVPs*H19, "£0")," total)"))</f>
        <v/>
      </c>
      <c r="J19" s="404"/>
      <c r="K19" s="407" t="str">
        <f>IF(ISBLANK(J19), "", CONCATENATE("(",TEXT(Invitations!TotalThankyous*J19, "£0")," total)"))</f>
        <v/>
      </c>
      <c r="L19" s="404"/>
      <c r="M19" s="407" t="str">
        <f>IF(ISBLANK(L19), "", CONCATENATE("(",TEXT(Invitations!TotalPrograms*L19, "£0")," total)"))</f>
        <v/>
      </c>
      <c r="N19" s="404"/>
      <c r="O19" s="407" t="str">
        <f>IF(ISBLANK(N19), "", CONCATENATE("(",TEXT(Invitations!TotalPlacecards*N19, "£0")," total)"))</f>
        <v/>
      </c>
      <c r="P19" s="409">
        <f>SUM((Invitations!TotalInvitations*F19), (Invitations!TotalRSVPs*H19), (Invitations!TotalThankyous*J19), (Invitations!TotalPrograms*L19), (Invitations!TotalPlacecards*N19))</f>
        <v>0</v>
      </c>
      <c r="Q19" s="181"/>
    </row>
    <row r="20" spans="1:17" ht="21" customHeight="1">
      <c r="A20" s="12"/>
      <c r="B20" s="405"/>
      <c r="C20" s="332"/>
      <c r="D20" s="323"/>
      <c r="E20" s="323"/>
      <c r="F20" s="401"/>
      <c r="G20" s="406" t="str">
        <f>IF(ISBLANK(F20), "", CONCATENATE("(",TEXT(Invitations!TotalInvitations*F20, "£0")," total)"))</f>
        <v/>
      </c>
      <c r="H20" s="401"/>
      <c r="I20" s="406" t="str">
        <f>IF(ISBLANK(H20), "", CONCATENATE("(",TEXT(Invitations!TotalRSVPs*H20, "£0")," total)"))</f>
        <v/>
      </c>
      <c r="J20" s="401"/>
      <c r="K20" s="406" t="str">
        <f>IF(ISBLANK(J20), "", CONCATENATE("(",TEXT(Invitations!TotalThankyous*J20, "£0")," total)"))</f>
        <v/>
      </c>
      <c r="L20" s="401"/>
      <c r="M20" s="406" t="str">
        <f>IF(ISBLANK(L20), "", CONCATENATE("(",TEXT(Invitations!TotalPrograms*L20, "£0")," total)"))</f>
        <v/>
      </c>
      <c r="N20" s="401"/>
      <c r="O20" s="406" t="str">
        <f>IF(ISBLANK(N20), "", CONCATENATE("(",TEXT(Invitations!TotalPlacecards*N20, "£0")," total)"))</f>
        <v/>
      </c>
      <c r="P20" s="408">
        <f>SUM((Invitations!TotalInvitations*F20), (Invitations!TotalRSVPs*H20), (Invitations!TotalThankyous*J20), (Invitations!TotalPrograms*L20), (Invitations!TotalPlacecards*N20))</f>
        <v>0</v>
      </c>
      <c r="Q20" s="181"/>
    </row>
    <row r="21" spans="1:17" ht="21" customHeight="1">
      <c r="A21" s="12"/>
      <c r="B21" s="402"/>
      <c r="C21" s="333"/>
      <c r="D21" s="328"/>
      <c r="E21" s="328"/>
      <c r="F21" s="404"/>
      <c r="G21" s="407" t="str">
        <f>IF(ISBLANK(F21), "", CONCATENATE("(",TEXT(Invitations!TotalInvitations*F21, "£0")," total)"))</f>
        <v/>
      </c>
      <c r="H21" s="404"/>
      <c r="I21" s="407" t="str">
        <f>IF(ISBLANK(H21), "", CONCATENATE("(",TEXT(Invitations!TotalRSVPs*H21, "£0")," total)"))</f>
        <v/>
      </c>
      <c r="J21" s="404"/>
      <c r="K21" s="407" t="str">
        <f>IF(ISBLANK(J21), "", CONCATENATE("(",TEXT(Invitations!TotalThankyous*J21, "£0")," total)"))</f>
        <v/>
      </c>
      <c r="L21" s="404"/>
      <c r="M21" s="407" t="str">
        <f>IF(ISBLANK(L21), "", CONCATENATE("(",TEXT(Invitations!TotalPrograms*L21, "£0")," total)"))</f>
        <v/>
      </c>
      <c r="N21" s="404"/>
      <c r="O21" s="407" t="str">
        <f>IF(ISBLANK(N21), "", CONCATENATE("(",TEXT(Invitations!TotalPlacecards*N21, "£0")," total)"))</f>
        <v/>
      </c>
      <c r="P21" s="409">
        <f>SUM((Invitations!TotalInvitations*F21), (Invitations!TotalRSVPs*H21), (Invitations!TotalThankyous*J21), (Invitations!TotalPrograms*L21), (Invitations!TotalPlacecards*N21))</f>
        <v>0</v>
      </c>
      <c r="Q21" s="181"/>
    </row>
  </sheetData>
  <sheetProtection sheet="1" objects="1" scenarios="1" selectLockedCells="1"/>
  <mergeCells count="7">
    <mergeCell ref="B4:C4"/>
    <mergeCell ref="K4:P5"/>
    <mergeCell ref="F9:G9"/>
    <mergeCell ref="H9:I9"/>
    <mergeCell ref="J9:K9"/>
    <mergeCell ref="L9:M9"/>
    <mergeCell ref="N9:O9"/>
  </mergeCells>
  <hyperlinks>
    <hyperlink ref="E10" r:id="rId1" xr:uid="{00000000-0004-0000-0700-000000000000}"/>
  </hyperlinks>
  <pageMargins left="0.7" right="0.7" top="0.75" bottom="0.75" header="0.3" footer="0.3"/>
  <pageSetup paperSize="9" orientation="portrait" horizontalDpi="0" verticalDpi="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13</vt:i4>
      </vt:variant>
    </vt:vector>
  </HeadingPairs>
  <TitlesOfParts>
    <vt:vector size="35" baseType="lpstr">
      <vt:lpstr>Start</vt:lpstr>
      <vt:lpstr>Sections</vt:lpstr>
      <vt:lpstr>To-do</vt:lpstr>
      <vt:lpstr>Coordination</vt:lpstr>
      <vt:lpstr>Schedule</vt:lpstr>
      <vt:lpstr>Budget estimator</vt:lpstr>
      <vt:lpstr>Detailed budget</vt:lpstr>
      <vt:lpstr>Guest list</vt:lpstr>
      <vt:lpstr>Invitations</vt:lpstr>
      <vt:lpstr>Seating chart</vt:lpstr>
      <vt:lpstr>Venue</vt:lpstr>
      <vt:lpstr>Gifts</vt:lpstr>
      <vt:lpstr>Hotel</vt:lpstr>
      <vt:lpstr>Attire</vt:lpstr>
      <vt:lpstr>Hair &amp; makeup</vt:lpstr>
      <vt:lpstr>Flowers</vt:lpstr>
      <vt:lpstr>Cake</vt:lpstr>
      <vt:lpstr>Caterer</vt:lpstr>
      <vt:lpstr>Photographer</vt:lpstr>
      <vt:lpstr>Videographer</vt:lpstr>
      <vt:lpstr>Entertainment</vt:lpstr>
      <vt:lpstr>Music</vt:lpstr>
      <vt:lpstr>'Hair &amp; makeup'!AdditionalPeople</vt:lpstr>
      <vt:lpstr>'Hair &amp; makeup'!Brides</vt:lpstr>
      <vt:lpstr>Caterer!DinnerGuests</vt:lpstr>
      <vt:lpstr>'Hair &amp; makeup'!HairHours</vt:lpstr>
      <vt:lpstr>Flowers!TotalBouquets</vt:lpstr>
      <vt:lpstr>Flowers!TotalBoutineers</vt:lpstr>
      <vt:lpstr>TotalBudget</vt:lpstr>
      <vt:lpstr>Invitations!TotalInvitations</vt:lpstr>
      <vt:lpstr>Invitations!TotalPlacecards</vt:lpstr>
      <vt:lpstr>Invitations!TotalPrograms</vt:lpstr>
      <vt:lpstr>Invitations!TotalRSVPs</vt:lpstr>
      <vt:lpstr>Cake!TotalSlices</vt:lpstr>
      <vt:lpstr>Invitations!TotalThankyous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Eugene matthias</dc:creator>
  <cp:keywords/>
  <dc:description/>
  <cp:lastModifiedBy>Eugene matthias</cp:lastModifiedBy>
  <cp:revision/>
  <dcterms:created xsi:type="dcterms:W3CDTF">2020-10-08T14:41:04Z</dcterms:created>
  <dcterms:modified xsi:type="dcterms:W3CDTF">2020-11-16T14:36:45Z</dcterms:modified>
  <cp:category/>
  <cp:contentStatus/>
</cp:coreProperties>
</file>